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387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3" i="1" l="1"/>
  <c r="V16" i="1"/>
  <c r="U16" i="1"/>
  <c r="R16" i="1"/>
  <c r="Q16" i="1"/>
  <c r="O16" i="1"/>
  <c r="N16" i="1"/>
  <c r="L16" i="1"/>
  <c r="K16" i="1"/>
  <c r="J16" i="1"/>
  <c r="I16" i="1"/>
  <c r="G16" i="1"/>
  <c r="F16" i="1"/>
  <c r="T16" i="1" s="1"/>
  <c r="C16" i="1"/>
  <c r="B16" i="1"/>
  <c r="A16" i="1"/>
  <c r="V15" i="1"/>
  <c r="U15" i="1"/>
  <c r="R15" i="1"/>
  <c r="P15" i="1"/>
  <c r="O15" i="1"/>
  <c r="M15" i="1"/>
  <c r="L15" i="1"/>
  <c r="J15" i="1"/>
  <c r="I15" i="1"/>
  <c r="F15" i="1"/>
  <c r="T15" i="1" s="1"/>
  <c r="E15" i="1"/>
  <c r="C15" i="1"/>
  <c r="B15" i="1"/>
  <c r="A15" i="1"/>
  <c r="V14" i="1"/>
  <c r="U14" i="1"/>
  <c r="R14" i="1"/>
  <c r="P14" i="1"/>
  <c r="O14" i="1"/>
  <c r="L14" i="1"/>
  <c r="K14" i="1"/>
  <c r="I14" i="1"/>
  <c r="T14" i="1" s="1"/>
  <c r="H14" i="1"/>
  <c r="G14" i="1"/>
  <c r="F14" i="1"/>
  <c r="D14" i="1"/>
  <c r="C14" i="1"/>
  <c r="B14" i="1"/>
  <c r="A14" i="1"/>
  <c r="V13" i="1"/>
  <c r="U13" i="1"/>
  <c r="R13" i="1"/>
  <c r="Q13" i="1"/>
  <c r="P13" i="1"/>
  <c r="O13" i="1"/>
  <c r="M13" i="1"/>
  <c r="L13" i="1"/>
  <c r="I13" i="1"/>
  <c r="H13" i="1"/>
  <c r="F13" i="1"/>
  <c r="T13" i="1" s="1"/>
  <c r="E13" i="1"/>
  <c r="C13" i="1"/>
  <c r="B13" i="1"/>
  <c r="A13" i="1"/>
  <c r="V12" i="1"/>
  <c r="U12" i="1"/>
  <c r="S12" i="1"/>
  <c r="R12" i="1"/>
  <c r="P12" i="1"/>
  <c r="O12" i="1"/>
  <c r="T12" i="1" s="1"/>
  <c r="L12" i="1"/>
  <c r="K12" i="1"/>
  <c r="I12" i="1"/>
  <c r="H12" i="1"/>
  <c r="G12" i="1"/>
  <c r="F12" i="1"/>
  <c r="C12" i="1"/>
  <c r="B12" i="1"/>
  <c r="A12" i="1"/>
  <c r="V11" i="1"/>
  <c r="U11" i="1"/>
  <c r="S11" i="1"/>
  <c r="R11" i="1"/>
  <c r="P11" i="1"/>
  <c r="O11" i="1"/>
  <c r="L11" i="1"/>
  <c r="K11" i="1"/>
  <c r="J11" i="1"/>
  <c r="I11" i="1"/>
  <c r="F11" i="1"/>
  <c r="T11" i="1" s="1"/>
  <c r="E11" i="1"/>
  <c r="D11" i="1"/>
  <c r="C11" i="1"/>
  <c r="B11" i="1"/>
  <c r="A11" i="1"/>
  <c r="V10" i="1"/>
  <c r="U10" i="1"/>
  <c r="R10" i="1"/>
  <c r="Q10" i="1"/>
  <c r="O10" i="1"/>
  <c r="N10" i="1"/>
  <c r="M10" i="1"/>
  <c r="L10" i="1"/>
  <c r="I10" i="1"/>
  <c r="H10" i="1"/>
  <c r="F10" i="1"/>
  <c r="T10" i="1" s="1"/>
  <c r="D10" i="1"/>
  <c r="C10" i="1"/>
  <c r="B10" i="1"/>
  <c r="A10" i="1"/>
  <c r="V9" i="1"/>
  <c r="U9" i="1"/>
  <c r="S9" i="1"/>
  <c r="R9" i="1"/>
  <c r="P9" i="1"/>
  <c r="O9" i="1"/>
  <c r="L9" i="1"/>
  <c r="K9" i="1"/>
  <c r="J9" i="1"/>
  <c r="I9" i="1"/>
  <c r="T9" i="1" s="1"/>
  <c r="F9" i="1"/>
  <c r="E9" i="1"/>
  <c r="C9" i="1"/>
  <c r="B9" i="1"/>
  <c r="A9" i="1"/>
  <c r="V8" i="1"/>
  <c r="U8" i="1"/>
  <c r="R8" i="1"/>
  <c r="Q8" i="1"/>
  <c r="O8" i="1"/>
  <c r="N8" i="1"/>
  <c r="L8" i="1"/>
  <c r="K8" i="1"/>
  <c r="J8" i="1"/>
  <c r="I8" i="1"/>
  <c r="T8" i="1" s="1"/>
  <c r="G8" i="1"/>
  <c r="F8" i="1"/>
  <c r="C8" i="1"/>
  <c r="B8" i="1"/>
  <c r="A8" i="1"/>
  <c r="V7" i="1"/>
  <c r="U7" i="1"/>
  <c r="S7" i="1"/>
  <c r="R7" i="1"/>
  <c r="O7" i="1"/>
  <c r="N7" i="1"/>
  <c r="L7" i="1"/>
  <c r="K7" i="1"/>
  <c r="J7" i="1"/>
  <c r="I7" i="1"/>
  <c r="H7" i="1"/>
  <c r="F7" i="1"/>
  <c r="T7" i="1" s="1"/>
  <c r="E7" i="1"/>
  <c r="D7" i="1"/>
  <c r="C7" i="1"/>
  <c r="B7" i="1"/>
  <c r="A7" i="1"/>
  <c r="U6" i="1"/>
  <c r="T6" i="1"/>
  <c r="R6" i="1"/>
  <c r="Q6" i="1"/>
  <c r="O6" i="1"/>
  <c r="N6" i="1"/>
  <c r="M6" i="1"/>
  <c r="L6" i="1"/>
  <c r="I6" i="1"/>
  <c r="H6" i="1"/>
  <c r="G6" i="1"/>
  <c r="F6" i="1"/>
  <c r="D6" i="1"/>
  <c r="C6" i="1"/>
  <c r="B6" i="1"/>
  <c r="A6" i="1"/>
  <c r="V5" i="1"/>
  <c r="U5" i="1"/>
  <c r="R5" i="1"/>
  <c r="Q5" i="1"/>
  <c r="O5" i="1"/>
  <c r="N5" i="1"/>
  <c r="M5" i="1"/>
  <c r="L5" i="1"/>
  <c r="J5" i="1"/>
  <c r="I5" i="1"/>
  <c r="T5" i="1" s="1"/>
  <c r="F5" i="1"/>
  <c r="E5" i="1"/>
  <c r="D5" i="1"/>
  <c r="C5" i="1"/>
  <c r="B5" i="1"/>
  <c r="A5" i="1"/>
  <c r="W4" i="1"/>
  <c r="V4" i="1"/>
  <c r="U4" i="1"/>
  <c r="T4" i="1"/>
  <c r="S4" i="1"/>
  <c r="R4" i="1"/>
  <c r="O4" i="1"/>
  <c r="N4" i="1"/>
  <c r="M4" i="1"/>
  <c r="L4" i="1"/>
  <c r="I4" i="1"/>
  <c r="H4" i="1"/>
  <c r="G4" i="1"/>
  <c r="F4" i="1"/>
  <c r="C4" i="1"/>
  <c r="B4" i="1"/>
  <c r="A4" i="1"/>
  <c r="V3" i="1"/>
  <c r="U3" i="1"/>
  <c r="R3" i="1"/>
  <c r="Q3" i="1"/>
  <c r="P3" i="1"/>
  <c r="O3" i="1"/>
  <c r="M3" i="1"/>
  <c r="L3" i="1"/>
  <c r="I3" i="1"/>
  <c r="H3" i="1"/>
  <c r="F3" i="1"/>
  <c r="T3" i="1" s="1"/>
  <c r="E3" i="1"/>
  <c r="D3" i="1"/>
  <c r="C3" i="1"/>
  <c r="A3" i="1"/>
  <c r="W6" i="1" l="1"/>
  <c r="W7" i="1"/>
  <c r="W13" i="1"/>
  <c r="W11" i="1"/>
  <c r="W3" i="1"/>
  <c r="W15" i="1"/>
  <c r="W8" i="1"/>
  <c r="W5" i="1"/>
  <c r="W14" i="1"/>
  <c r="W10" i="1"/>
  <c r="W16" i="1"/>
  <c r="W12" i="1"/>
  <c r="W9" i="1"/>
</calcChain>
</file>

<file path=xl/sharedStrings.xml><?xml version="1.0" encoding="utf-8"?>
<sst xmlns="http://schemas.openxmlformats.org/spreadsheetml/2006/main" count="11" uniqueCount="11">
  <si>
    <t>EBBE XXXI 1500206-150208</t>
  </si>
  <si>
    <t>Nr</t>
  </si>
  <si>
    <t>Namn+Klubb</t>
  </si>
  <si>
    <t>Lask</t>
  </si>
  <si>
    <t>ELO</t>
  </si>
  <si>
    <t>S:a</t>
  </si>
  <si>
    <t>KV</t>
  </si>
  <si>
    <t>Pl.</t>
  </si>
  <si>
    <t>+/-</t>
  </si>
  <si>
    <t xml:space="preserve">IV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</si>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</sst>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/2"/>
  </numFmts>
  <fonts count="13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6"/>
      <name val="Arial"/>
      <family val="2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/>
    <xf numFmtId="0" fontId="5" fillId="0" borderId="1" xfId="0" applyFont="1" applyBorder="1" applyAlignment="1"/>
    <xf numFmtId="164" fontId="2" fillId="0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/>
    <xf numFmtId="0" fontId="8" fillId="0" borderId="0" xfId="0" applyFont="1"/>
    <xf numFmtId="164" fontId="9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/>
    <xf numFmtId="0" fontId="10" fillId="2" borderId="2" xfId="0" applyFont="1" applyFill="1" applyBorder="1" applyAlignment="1">
      <alignment vertical="top"/>
    </xf>
    <xf numFmtId="0" fontId="10" fillId="0" borderId="2" xfId="0" applyFont="1" applyFill="1" applyBorder="1" applyAlignment="1">
      <alignment vertical="top"/>
    </xf>
    <xf numFmtId="0" fontId="10" fillId="2" borderId="2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vertical="top"/>
    </xf>
    <xf numFmtId="0" fontId="10" fillId="0" borderId="2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vertical="top"/>
    </xf>
    <xf numFmtId="0" fontId="12" fillId="0" borderId="0" xfId="0" applyFont="1"/>
    <xf numFmtId="0" fontId="10" fillId="3" borderId="2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vertical="top"/>
    </xf>
    <xf numFmtId="0" fontId="11" fillId="2" borderId="2" xfId="0" applyFont="1" applyFill="1" applyBorder="1" applyAlignment="1">
      <alignment horizontal="center" vertical="top"/>
    </xf>
    <xf numFmtId="0" fontId="10" fillId="0" borderId="2" xfId="0" quotePrefix="1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2" xfId="0" applyNumberFormat="1" applyFont="1" applyBorder="1" applyAlignment="1">
      <alignment horizontal="center" wrapText="1"/>
    </xf>
    <xf numFmtId="0" fontId="6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OKODIL1\Documents\Utskott\T&#228;vling\Klubb\Ebbe%20Cup\2014-2015\Monradkort.XX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radkort"/>
      <sheetName val="Rondtabell"/>
      <sheetName val="Betallista"/>
      <sheetName val="Blad1"/>
    </sheetNames>
    <sheetDataSet>
      <sheetData sheetId="0">
        <row r="1">
          <cell r="M1">
            <v>1769</v>
          </cell>
        </row>
        <row r="2">
          <cell r="A2">
            <v>5</v>
          </cell>
          <cell r="B2" t="str">
            <v>Love Troberg Eskola                             Örgryte SK</v>
          </cell>
        </row>
        <row r="5">
          <cell r="B5">
            <v>6</v>
          </cell>
          <cell r="C5">
            <v>1</v>
          </cell>
          <cell r="D5">
            <v>3</v>
          </cell>
          <cell r="E5">
            <v>9</v>
          </cell>
          <cell r="F5">
            <v>11</v>
          </cell>
        </row>
        <row r="7">
          <cell r="B7">
            <v>1</v>
          </cell>
          <cell r="C7">
            <v>0.5</v>
          </cell>
          <cell r="D7">
            <v>1</v>
          </cell>
          <cell r="E7">
            <v>1</v>
          </cell>
          <cell r="F7">
            <v>1</v>
          </cell>
        </row>
        <row r="11">
          <cell r="D11">
            <v>12</v>
          </cell>
          <cell r="L11" t="str">
            <v>I</v>
          </cell>
        </row>
        <row r="12">
          <cell r="G12">
            <v>62</v>
          </cell>
        </row>
        <row r="14">
          <cell r="M14">
            <v>1448</v>
          </cell>
        </row>
        <row r="15">
          <cell r="A15">
            <v>4</v>
          </cell>
          <cell r="B15" t="str">
            <v xml:space="preserve">Gustav Törngren                                 Örgryte SK </v>
          </cell>
        </row>
        <row r="18">
          <cell r="B18">
            <v>3</v>
          </cell>
          <cell r="C18">
            <v>6</v>
          </cell>
          <cell r="D18">
            <v>14</v>
          </cell>
          <cell r="E18">
            <v>1</v>
          </cell>
          <cell r="F18">
            <v>13</v>
          </cell>
        </row>
        <row r="20">
          <cell r="B20">
            <v>0.5</v>
          </cell>
          <cell r="C20">
            <v>1</v>
          </cell>
          <cell r="D20">
            <v>1</v>
          </cell>
          <cell r="E20">
            <v>0</v>
          </cell>
          <cell r="F20">
            <v>1</v>
          </cell>
        </row>
        <row r="24">
          <cell r="D24">
            <v>11.5</v>
          </cell>
        </row>
        <row r="25">
          <cell r="G25">
            <v>29</v>
          </cell>
        </row>
        <row r="27">
          <cell r="M27">
            <v>1091</v>
          </cell>
        </row>
        <row r="28">
          <cell r="A28">
            <v>2</v>
          </cell>
          <cell r="B28" t="str">
            <v>Alexander Törngren                          Örgryte SK</v>
          </cell>
        </row>
        <row r="31">
          <cell r="B31">
            <v>1</v>
          </cell>
          <cell r="C31">
            <v>3</v>
          </cell>
          <cell r="D31">
            <v>6</v>
          </cell>
          <cell r="E31">
            <v>7</v>
          </cell>
          <cell r="F31">
            <v>14</v>
          </cell>
        </row>
        <row r="33">
          <cell r="B33">
            <v>0</v>
          </cell>
          <cell r="D33">
            <v>0</v>
          </cell>
          <cell r="E33">
            <v>0</v>
          </cell>
          <cell r="F33">
            <v>0</v>
          </cell>
        </row>
        <row r="37">
          <cell r="D37">
            <v>11.5</v>
          </cell>
          <cell r="H37">
            <v>0</v>
          </cell>
          <cell r="L37">
            <v>14</v>
          </cell>
        </row>
        <row r="38">
          <cell r="G38">
            <v>-49</v>
          </cell>
        </row>
        <row r="40">
          <cell r="M40">
            <v>1249</v>
          </cell>
        </row>
        <row r="41">
          <cell r="A41">
            <v>6</v>
          </cell>
          <cell r="B41" t="str">
            <v>Erik Niklasson                                      Örgryte SK</v>
          </cell>
        </row>
        <row r="44">
          <cell r="B44">
            <v>5</v>
          </cell>
          <cell r="C44">
            <v>4</v>
          </cell>
          <cell r="E44">
            <v>13</v>
          </cell>
          <cell r="F44">
            <v>7</v>
          </cell>
        </row>
        <row r="46">
          <cell r="B46">
            <v>0</v>
          </cell>
          <cell r="C46">
            <v>0</v>
          </cell>
          <cell r="D46">
            <v>1</v>
          </cell>
          <cell r="E46">
            <v>0.5</v>
          </cell>
          <cell r="F46">
            <v>1</v>
          </cell>
        </row>
        <row r="50">
          <cell r="D50">
            <v>10.5</v>
          </cell>
          <cell r="L50">
            <v>9</v>
          </cell>
        </row>
        <row r="51">
          <cell r="G51">
            <v>15</v>
          </cell>
        </row>
        <row r="53">
          <cell r="M53">
            <v>1235</v>
          </cell>
        </row>
        <row r="54">
          <cell r="A54">
            <v>13</v>
          </cell>
          <cell r="B54" t="str">
            <v>Tiam Safdari                                           SS Manhem</v>
          </cell>
        </row>
        <row r="57">
          <cell r="B57">
            <v>14</v>
          </cell>
          <cell r="C57">
            <v>11</v>
          </cell>
          <cell r="D57">
            <v>7</v>
          </cell>
          <cell r="E57">
            <v>6</v>
          </cell>
        </row>
        <row r="59">
          <cell r="B59">
            <v>0</v>
          </cell>
          <cell r="D59">
            <v>1</v>
          </cell>
          <cell r="E59">
            <v>0.5</v>
          </cell>
          <cell r="F59">
            <v>0</v>
          </cell>
        </row>
        <row r="63">
          <cell r="D63">
            <v>12</v>
          </cell>
          <cell r="L63">
            <v>10</v>
          </cell>
        </row>
        <row r="64">
          <cell r="G64">
            <v>5</v>
          </cell>
        </row>
        <row r="66">
          <cell r="M66">
            <v>1100</v>
          </cell>
        </row>
        <row r="67">
          <cell r="A67">
            <v>7</v>
          </cell>
          <cell r="B67" t="str">
            <v xml:space="preserve">Keyvan Jazayeri                                  SS Manhem </v>
          </cell>
        </row>
        <row r="70">
          <cell r="B70">
            <v>8</v>
          </cell>
          <cell r="C70">
            <v>10</v>
          </cell>
          <cell r="D70">
            <v>13</v>
          </cell>
          <cell r="E70">
            <v>2</v>
          </cell>
          <cell r="F70">
            <v>6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1</v>
          </cell>
          <cell r="F72">
            <v>0</v>
          </cell>
        </row>
        <row r="76">
          <cell r="D76">
            <v>7</v>
          </cell>
          <cell r="L76">
            <v>13</v>
          </cell>
        </row>
        <row r="77">
          <cell r="G77">
            <v>-13</v>
          </cell>
        </row>
        <row r="79">
          <cell r="M79">
            <v>1067</v>
          </cell>
        </row>
        <row r="80">
          <cell r="A80">
            <v>14</v>
          </cell>
          <cell r="B80" t="str">
            <v>Kai Koniarski                                        Örgryte SK</v>
          </cell>
        </row>
        <row r="83">
          <cell r="B83">
            <v>13</v>
          </cell>
          <cell r="C83">
            <v>7</v>
          </cell>
          <cell r="D83">
            <v>4</v>
          </cell>
          <cell r="E83">
            <v>12</v>
          </cell>
          <cell r="F83">
            <v>2</v>
          </cell>
        </row>
        <row r="85">
          <cell r="B85">
            <v>1</v>
          </cell>
          <cell r="C85">
            <v>1</v>
          </cell>
          <cell r="D85">
            <v>0</v>
          </cell>
          <cell r="E85">
            <v>0</v>
          </cell>
          <cell r="F85">
            <v>1</v>
          </cell>
        </row>
        <row r="89">
          <cell r="D89">
            <v>9</v>
          </cell>
          <cell r="L89">
            <v>7</v>
          </cell>
        </row>
        <row r="90">
          <cell r="G90">
            <v>40</v>
          </cell>
        </row>
        <row r="131">
          <cell r="L131">
            <v>1685</v>
          </cell>
          <cell r="M131">
            <v>1587</v>
          </cell>
        </row>
        <row r="132">
          <cell r="A132">
            <v>3</v>
          </cell>
          <cell r="B132" t="str">
            <v>Isak Storme                                             SS Manhem</v>
          </cell>
        </row>
        <row r="135">
          <cell r="B135">
            <v>4</v>
          </cell>
          <cell r="C135">
            <v>2</v>
          </cell>
          <cell r="D135">
            <v>5</v>
          </cell>
          <cell r="E135">
            <v>10</v>
          </cell>
          <cell r="F135">
            <v>9</v>
          </cell>
        </row>
        <row r="137">
          <cell r="B137">
            <v>0.5</v>
          </cell>
          <cell r="C137">
            <v>1</v>
          </cell>
          <cell r="D137">
            <v>0</v>
          </cell>
          <cell r="E137">
            <v>1</v>
          </cell>
          <cell r="F137">
            <v>0</v>
          </cell>
        </row>
        <row r="141">
          <cell r="D141">
            <v>12.5</v>
          </cell>
          <cell r="L141">
            <v>8</v>
          </cell>
        </row>
        <row r="142">
          <cell r="G142">
            <v>-4</v>
          </cell>
        </row>
        <row r="144">
          <cell r="L144">
            <v>1579</v>
          </cell>
          <cell r="M144">
            <v>1237</v>
          </cell>
        </row>
        <row r="145">
          <cell r="A145">
            <v>8</v>
          </cell>
          <cell r="B145" t="str">
            <v>Claes Fransson                                       SS Manhem</v>
          </cell>
        </row>
        <row r="148">
          <cell r="C148">
            <v>14</v>
          </cell>
          <cell r="D148">
            <v>12</v>
          </cell>
          <cell r="E148">
            <v>11</v>
          </cell>
          <cell r="F148">
            <v>10</v>
          </cell>
        </row>
        <row r="150">
          <cell r="B150">
            <v>1</v>
          </cell>
          <cell r="C150">
            <v>0</v>
          </cell>
          <cell r="D150">
            <v>0</v>
          </cell>
          <cell r="E150">
            <v>0</v>
          </cell>
          <cell r="F150">
            <v>0.5</v>
          </cell>
        </row>
        <row r="154">
          <cell r="D154">
            <v>10.5</v>
          </cell>
          <cell r="L154">
            <v>11</v>
          </cell>
        </row>
        <row r="155">
          <cell r="G155">
            <v>-8</v>
          </cell>
        </row>
        <row r="170">
          <cell r="L170">
            <v>2005</v>
          </cell>
          <cell r="M170">
            <v>2047</v>
          </cell>
        </row>
        <row r="171">
          <cell r="A171">
            <v>1</v>
          </cell>
          <cell r="B171" t="str">
            <v>Henrik Axelsson                                   SS Manhem</v>
          </cell>
        </row>
        <row r="174">
          <cell r="B174">
            <v>2</v>
          </cell>
          <cell r="C174">
            <v>5</v>
          </cell>
          <cell r="D174">
            <v>9</v>
          </cell>
          <cell r="E174">
            <v>4</v>
          </cell>
          <cell r="F174">
            <v>12</v>
          </cell>
        </row>
        <row r="176">
          <cell r="B176">
            <v>1</v>
          </cell>
          <cell r="C176">
            <v>0.5</v>
          </cell>
          <cell r="D176">
            <v>1</v>
          </cell>
          <cell r="E176">
            <v>1</v>
          </cell>
          <cell r="F176">
            <v>0</v>
          </cell>
        </row>
        <row r="180">
          <cell r="D180">
            <v>14</v>
          </cell>
          <cell r="L180" t="str">
            <v>III</v>
          </cell>
        </row>
        <row r="181">
          <cell r="G181">
            <v>-4</v>
          </cell>
        </row>
        <row r="183">
          <cell r="M183">
            <v>1340</v>
          </cell>
        </row>
        <row r="184">
          <cell r="A184">
            <v>10</v>
          </cell>
          <cell r="B184" t="str">
            <v>Klas Lindell                                             Helsingborgs SA</v>
          </cell>
        </row>
        <row r="187">
          <cell r="B187">
            <v>9</v>
          </cell>
          <cell r="C187">
            <v>7</v>
          </cell>
          <cell r="D187">
            <v>11</v>
          </cell>
          <cell r="E187">
            <v>3</v>
          </cell>
          <cell r="F187">
            <v>8</v>
          </cell>
        </row>
        <row r="189">
          <cell r="B189">
            <v>0</v>
          </cell>
          <cell r="C189">
            <v>1</v>
          </cell>
          <cell r="D189">
            <v>0</v>
          </cell>
          <cell r="E189">
            <v>0</v>
          </cell>
          <cell r="F189">
            <v>0.5</v>
          </cell>
        </row>
        <row r="193">
          <cell r="D193">
            <v>10</v>
          </cell>
          <cell r="L193">
            <v>12</v>
          </cell>
        </row>
        <row r="194">
          <cell r="G194">
            <v>-7</v>
          </cell>
        </row>
        <row r="196">
          <cell r="L196">
            <v>2005</v>
          </cell>
          <cell r="M196">
            <v>2113</v>
          </cell>
        </row>
        <row r="197">
          <cell r="A197">
            <v>12</v>
          </cell>
          <cell r="B197" t="str">
            <v>Darius Kenani                                        SS Manhem</v>
          </cell>
        </row>
        <row r="200">
          <cell r="B200">
            <v>11</v>
          </cell>
          <cell r="C200">
            <v>9</v>
          </cell>
          <cell r="D200">
            <v>8</v>
          </cell>
          <cell r="E200">
            <v>14</v>
          </cell>
        </row>
        <row r="202">
          <cell r="B202">
            <v>1</v>
          </cell>
          <cell r="C202">
            <v>0</v>
          </cell>
          <cell r="D202">
            <v>1</v>
          </cell>
          <cell r="E202">
            <v>1</v>
          </cell>
          <cell r="F202">
            <v>1</v>
          </cell>
        </row>
        <row r="206">
          <cell r="D206">
            <v>12.5</v>
          </cell>
          <cell r="L206" t="str">
            <v>II</v>
          </cell>
        </row>
        <row r="207">
          <cell r="G207">
            <v>14</v>
          </cell>
        </row>
        <row r="209">
          <cell r="L209">
            <v>1920</v>
          </cell>
          <cell r="M209">
            <v>1950</v>
          </cell>
        </row>
        <row r="210">
          <cell r="A210">
            <v>9</v>
          </cell>
          <cell r="B210" t="str">
            <v>Hashim Hattab                                       SS Manhem</v>
          </cell>
        </row>
        <row r="213">
          <cell r="B213">
            <v>10</v>
          </cell>
          <cell r="C213">
            <v>12</v>
          </cell>
          <cell r="D213">
            <v>1</v>
          </cell>
          <cell r="E213">
            <v>5</v>
          </cell>
          <cell r="F213">
            <v>3</v>
          </cell>
        </row>
        <row r="215">
          <cell r="B215">
            <v>1</v>
          </cell>
          <cell r="C215">
            <v>1</v>
          </cell>
          <cell r="E215">
            <v>0</v>
          </cell>
          <cell r="F215">
            <v>1</v>
          </cell>
        </row>
        <row r="219">
          <cell r="D219">
            <v>13.5</v>
          </cell>
          <cell r="L219">
            <v>5</v>
          </cell>
        </row>
        <row r="220">
          <cell r="G220">
            <v>-6</v>
          </cell>
        </row>
        <row r="222">
          <cell r="M222">
            <v>1686</v>
          </cell>
        </row>
        <row r="223">
          <cell r="A223">
            <v>11</v>
          </cell>
          <cell r="B223" t="str">
            <v>Kjell Jernseiius                                        Kungtornets SK</v>
          </cell>
        </row>
        <row r="226">
          <cell r="B226">
            <v>12</v>
          </cell>
          <cell r="C226">
            <v>13</v>
          </cell>
          <cell r="D226">
            <v>10</v>
          </cell>
          <cell r="E226">
            <v>8</v>
          </cell>
          <cell r="F226">
            <v>5</v>
          </cell>
        </row>
        <row r="228">
          <cell r="B228">
            <v>0</v>
          </cell>
          <cell r="C228">
            <v>1</v>
          </cell>
          <cell r="D228">
            <v>1</v>
          </cell>
          <cell r="E228">
            <v>1</v>
          </cell>
          <cell r="F228">
            <v>0</v>
          </cell>
        </row>
        <row r="232">
          <cell r="D232">
            <v>10.5</v>
          </cell>
          <cell r="L232">
            <v>6</v>
          </cell>
        </row>
        <row r="233">
          <cell r="G233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zoomScaleNormal="100" workbookViewId="0">
      <selection activeCell="Z20" sqref="Z20"/>
    </sheetView>
  </sheetViews>
  <sheetFormatPr defaultRowHeight="15" x14ac:dyDescent="0.25"/>
  <cols>
    <col min="1" max="1" width="3.85546875" customWidth="1"/>
    <col min="2" max="2" width="51.85546875" style="11" customWidth="1"/>
    <col min="3" max="3" width="4.85546875" style="19" bestFit="1" customWidth="1"/>
    <col min="4" max="4" width="4.42578125" style="19" bestFit="1" customWidth="1"/>
    <col min="5" max="5" width="2.42578125" style="29" bestFit="1" customWidth="1"/>
    <col min="6" max="6" width="5.140625" style="17" bestFit="1" customWidth="1"/>
    <col min="7" max="8" width="2.42578125" style="29" bestFit="1" customWidth="1"/>
    <col min="9" max="9" width="5.140625" style="17" bestFit="1" customWidth="1"/>
    <col min="10" max="11" width="2.42578125" style="29" bestFit="1" customWidth="1"/>
    <col min="12" max="12" width="5.140625" style="17" bestFit="1" customWidth="1"/>
    <col min="13" max="14" width="2.42578125" style="29" bestFit="1" customWidth="1"/>
    <col min="15" max="15" width="5.140625" style="17" bestFit="1" customWidth="1"/>
    <col min="16" max="17" width="2.42578125" style="29" bestFit="1" customWidth="1"/>
    <col min="18" max="18" width="5.140625" style="17" bestFit="1" customWidth="1"/>
    <col min="19" max="19" width="2.42578125" style="29" bestFit="1" customWidth="1"/>
    <col min="20" max="20" width="4.42578125" style="19" bestFit="1" customWidth="1"/>
    <col min="21" max="21" width="5.28515625" style="19" bestFit="1" customWidth="1"/>
    <col min="22" max="22" width="3" style="19" bestFit="1" customWidth="1"/>
    <col min="23" max="23" width="3.28515625" style="19" bestFit="1" customWidth="1"/>
  </cols>
  <sheetData>
    <row r="1" spans="1:23" ht="25.5" x14ac:dyDescent="0.35">
      <c r="A1" s="1" t="s">
        <v>0</v>
      </c>
      <c r="B1" s="2"/>
      <c r="C1" s="18"/>
      <c r="D1" s="18"/>
      <c r="E1" s="21"/>
      <c r="F1" s="12"/>
      <c r="G1" s="21"/>
      <c r="H1" s="21"/>
      <c r="I1" s="12"/>
      <c r="J1" s="21"/>
      <c r="K1" s="21"/>
      <c r="L1" s="12"/>
      <c r="M1" s="21"/>
      <c r="N1" s="21"/>
      <c r="O1" s="12"/>
      <c r="P1" s="21"/>
      <c r="Q1" s="21"/>
      <c r="R1" s="12"/>
      <c r="S1" s="21"/>
      <c r="T1" s="18"/>
      <c r="U1" s="18"/>
      <c r="V1" s="18"/>
      <c r="W1" s="18"/>
    </row>
    <row r="2" spans="1:23" x14ac:dyDescent="0.25">
      <c r="A2" s="3" t="s">
        <v>1</v>
      </c>
      <c r="B2" s="7" t="s">
        <v>2</v>
      </c>
      <c r="C2" s="44" t="s">
        <v>3</v>
      </c>
      <c r="D2" s="45" t="s">
        <v>4</v>
      </c>
      <c r="E2" s="4"/>
      <c r="F2" s="13">
        <v>1</v>
      </c>
      <c r="G2" s="4"/>
      <c r="H2" s="4"/>
      <c r="I2" s="13">
        <v>2</v>
      </c>
      <c r="J2" s="4"/>
      <c r="K2" s="4"/>
      <c r="L2" s="20">
        <v>3</v>
      </c>
      <c r="M2" s="4"/>
      <c r="N2" s="4"/>
      <c r="O2" s="13">
        <v>4</v>
      </c>
      <c r="P2" s="35"/>
      <c r="Q2" s="35"/>
      <c r="R2" s="13">
        <v>5</v>
      </c>
      <c r="S2" s="35"/>
      <c r="T2" s="37" t="s">
        <v>5</v>
      </c>
      <c r="U2" s="38" t="s">
        <v>6</v>
      </c>
      <c r="V2" s="39" t="s">
        <v>7</v>
      </c>
      <c r="W2" s="40" t="s">
        <v>8</v>
      </c>
    </row>
    <row r="3" spans="1:23" x14ac:dyDescent="0.25">
      <c r="A3" s="5">
        <f>[1]Monradkort!A171</f>
        <v>1</v>
      </c>
      <c r="B3" s="8" t="str">
        <f>[1]Monradkort!B171</f>
        <v>Henrik Axelsson                                   SS Manhem</v>
      </c>
      <c r="C3" s="46">
        <f>[1]Monradkort!M170</f>
        <v>2047</v>
      </c>
      <c r="D3" s="47">
        <f>[1]Monradkort!L170</f>
        <v>2005</v>
      </c>
      <c r="E3" s="24">
        <f>[1]Monradkort!B174</f>
        <v>2</v>
      </c>
      <c r="F3" s="14">
        <f>[1]Monradkort!B176</f>
        <v>1</v>
      </c>
      <c r="G3" s="22"/>
      <c r="H3" s="22">
        <f>[1]Monradkort!C174</f>
        <v>5</v>
      </c>
      <c r="I3" s="14">
        <f>[1]Monradkort!C176</f>
        <v>0.5</v>
      </c>
      <c r="J3" s="31"/>
      <c r="K3" s="27"/>
      <c r="L3" s="15">
        <f>[1]Monradkort!D176</f>
        <v>1</v>
      </c>
      <c r="M3" s="27">
        <f>[1]Monradkort!D174</f>
        <v>9</v>
      </c>
      <c r="N3" s="27"/>
      <c r="O3" s="15">
        <f>[1]Monradkort!E176</f>
        <v>1</v>
      </c>
      <c r="P3" s="27">
        <f>[1]Monradkort!E174</f>
        <v>4</v>
      </c>
      <c r="Q3" s="22">
        <f>[1]Monradkort!F174</f>
        <v>12</v>
      </c>
      <c r="R3" s="14">
        <f>[1]Monradkort!F176</f>
        <v>0</v>
      </c>
      <c r="S3" s="24"/>
      <c r="T3" s="41">
        <f t="shared" ref="T3:T16" si="0">F3+I3+L3+O3+R3</f>
        <v>3.5</v>
      </c>
      <c r="U3" s="42">
        <f>[1]Monradkort!D180</f>
        <v>14</v>
      </c>
      <c r="V3" s="43" t="str">
        <f>[1]Monradkort!L180</f>
        <v>III</v>
      </c>
      <c r="W3" s="6">
        <f ca="1">[1]Monradkort!G181</f>
        <v>-4</v>
      </c>
    </row>
    <row r="4" spans="1:23" x14ac:dyDescent="0.25">
      <c r="A4" s="5">
        <f>[1]Monradkort!A28</f>
        <v>2</v>
      </c>
      <c r="B4" s="8" t="str">
        <f>[1]Monradkort!B28</f>
        <v>Alexander Törngren                          Örgryte SK</v>
      </c>
      <c r="C4" s="46">
        <f>[1]Monradkort!M27</f>
        <v>1091</v>
      </c>
      <c r="D4" s="47"/>
      <c r="E4" s="27"/>
      <c r="F4" s="15">
        <f>[1]Monradkort!B33</f>
        <v>0</v>
      </c>
      <c r="G4" s="23">
        <f>[1]Monradkort!B31</f>
        <v>1</v>
      </c>
      <c r="H4" s="22">
        <f>[1]Monradkort!C31</f>
        <v>3</v>
      </c>
      <c r="I4" s="14">
        <f>[1]Monradkort!C345</f>
        <v>0</v>
      </c>
      <c r="J4" s="31"/>
      <c r="K4" s="27"/>
      <c r="L4" s="15">
        <f>[1]Monradkort!D33</f>
        <v>0</v>
      </c>
      <c r="M4" s="27">
        <f>[1]Monradkort!D31</f>
        <v>6</v>
      </c>
      <c r="N4" s="24">
        <f>[1]Monradkort!E31</f>
        <v>7</v>
      </c>
      <c r="O4" s="14">
        <f>[1]Monradkort!E33</f>
        <v>0</v>
      </c>
      <c r="P4" s="24"/>
      <c r="Q4" s="23"/>
      <c r="R4" s="15">
        <f>[1]Monradkort!F33</f>
        <v>0</v>
      </c>
      <c r="S4" s="27">
        <f>[1]Monradkort!F31</f>
        <v>14</v>
      </c>
      <c r="T4" s="41">
        <f>[1]Monradkort!H37</f>
        <v>0</v>
      </c>
      <c r="U4" s="42">
        <f>[1]Monradkort!D37</f>
        <v>11.5</v>
      </c>
      <c r="V4" s="39">
        <f>[1]Monradkort!L37</f>
        <v>14</v>
      </c>
      <c r="W4" s="6">
        <f>[1]Monradkort!G38</f>
        <v>-49</v>
      </c>
    </row>
    <row r="5" spans="1:23" x14ac:dyDescent="0.25">
      <c r="A5" s="5">
        <f>[1]Monradkort!A132</f>
        <v>3</v>
      </c>
      <c r="B5" s="8" t="str">
        <f>[1]Monradkort!B132</f>
        <v>Isak Storme                                             SS Manhem</v>
      </c>
      <c r="C5" s="46">
        <f>[1]Monradkort!M131</f>
        <v>1587</v>
      </c>
      <c r="D5" s="47">
        <f>[1]Monradkort!L131</f>
        <v>1685</v>
      </c>
      <c r="E5" s="24">
        <f>[1]Monradkort!B135</f>
        <v>4</v>
      </c>
      <c r="F5" s="14">
        <f>[1]Monradkort!B137</f>
        <v>0.5</v>
      </c>
      <c r="G5" s="24"/>
      <c r="H5" s="25">
        <v>4</v>
      </c>
      <c r="I5" s="15">
        <f>[1]Monradkort!C137</f>
        <v>1</v>
      </c>
      <c r="J5" s="23">
        <f>[1]Monradkort!C135</f>
        <v>2</v>
      </c>
      <c r="K5" s="27"/>
      <c r="L5" s="15">
        <f>[1]Monradkort!D137</f>
        <v>0</v>
      </c>
      <c r="M5" s="27">
        <f>[1]Monradkort!D135</f>
        <v>5</v>
      </c>
      <c r="N5" s="24">
        <f>[1]Monradkort!E135</f>
        <v>10</v>
      </c>
      <c r="O5" s="14">
        <f>[1]Monradkort!E137</f>
        <v>1</v>
      </c>
      <c r="P5" s="24"/>
      <c r="Q5" s="22">
        <f>[1]Monradkort!F135</f>
        <v>9</v>
      </c>
      <c r="R5" s="14">
        <f>[1]Monradkort!F137</f>
        <v>0</v>
      </c>
      <c r="S5" s="24"/>
      <c r="T5" s="41">
        <f t="shared" si="0"/>
        <v>2.5</v>
      </c>
      <c r="U5" s="42">
        <f>[1]Monradkort!D141</f>
        <v>12.5</v>
      </c>
      <c r="V5" s="39">
        <f>[1]Monradkort!L141</f>
        <v>8</v>
      </c>
      <c r="W5" s="6">
        <f ca="1">[1]Monradkort!G142</f>
        <v>-4</v>
      </c>
    </row>
    <row r="6" spans="1:23" x14ac:dyDescent="0.25">
      <c r="A6" s="5">
        <f>[1]Monradkort!A15</f>
        <v>4</v>
      </c>
      <c r="B6" s="8" t="str">
        <f>[1]Monradkort!B15</f>
        <v xml:space="preserve">Gustav Törngren                                 Örgryte SK </v>
      </c>
      <c r="C6" s="46">
        <f>[1]Monradkort!M14</f>
        <v>1448</v>
      </c>
      <c r="D6" s="47">
        <f>[1]Monradkort!L131</f>
        <v>1685</v>
      </c>
      <c r="E6" s="27"/>
      <c r="F6" s="15">
        <f>[1]Monradkort!B20</f>
        <v>0.5</v>
      </c>
      <c r="G6" s="23">
        <f>[1]Monradkort!B18</f>
        <v>3</v>
      </c>
      <c r="H6" s="22">
        <f>[1]Monradkort!C18</f>
        <v>6</v>
      </c>
      <c r="I6" s="14">
        <f>[1]Monradkort!C20</f>
        <v>1</v>
      </c>
      <c r="J6" s="31"/>
      <c r="K6" s="27"/>
      <c r="L6" s="15">
        <f>[1]Monradkort!D20</f>
        <v>1</v>
      </c>
      <c r="M6" s="27">
        <f>[1]Monradkort!D18</f>
        <v>14</v>
      </c>
      <c r="N6" s="24">
        <f>[1]Monradkort!E18</f>
        <v>1</v>
      </c>
      <c r="O6" s="14">
        <f>[1]Monradkort!E20</f>
        <v>0</v>
      </c>
      <c r="P6" s="24"/>
      <c r="Q6" s="22">
        <f>[1]Monradkort!F18</f>
        <v>13</v>
      </c>
      <c r="R6" s="14">
        <f>[1]Monradkort!F20</f>
        <v>1</v>
      </c>
      <c r="S6" s="24"/>
      <c r="T6" s="41">
        <f t="shared" si="0"/>
        <v>3.5</v>
      </c>
      <c r="U6" s="42">
        <f>[1]Monradkort!D24</f>
        <v>11.5</v>
      </c>
      <c r="V6" s="39" t="s">
        <v>9</v>
      </c>
      <c r="W6" s="6">
        <f ca="1">[1]Monradkort!G25</f>
        <v>29</v>
      </c>
    </row>
    <row r="7" spans="1:23" x14ac:dyDescent="0.25">
      <c r="A7" s="5">
        <f>[1]Monradkort!A2</f>
        <v>5</v>
      </c>
      <c r="B7" s="8" t="str">
        <f>[1]Monradkort!B2</f>
        <v>Love Troberg Eskola                             Örgryte SK</v>
      </c>
      <c r="C7" s="46">
        <f>[1]Monradkort!M1</f>
        <v>1769</v>
      </c>
      <c r="D7" s="47">
        <f>[1]Monradkort!M14</f>
        <v>1448</v>
      </c>
      <c r="E7" s="24">
        <f>[1]Monradkort!B5</f>
        <v>6</v>
      </c>
      <c r="F7" s="14">
        <f>[1]Monradkort!B7</f>
        <v>1</v>
      </c>
      <c r="G7" s="22"/>
      <c r="H7" s="26">
        <f>[1]Monradkort!C1745</f>
        <v>0</v>
      </c>
      <c r="I7" s="15">
        <f>[1]Monradkort!C7</f>
        <v>0.5</v>
      </c>
      <c r="J7" s="23">
        <f>[1]Monradkort!C5</f>
        <v>1</v>
      </c>
      <c r="K7" s="24">
        <f>[1]Monradkort!D5</f>
        <v>3</v>
      </c>
      <c r="L7" s="14">
        <f>[1]Monradkort!D7</f>
        <v>1</v>
      </c>
      <c r="M7" s="24"/>
      <c r="N7" s="24">
        <f>[1]Monradkort!E5</f>
        <v>9</v>
      </c>
      <c r="O7" s="14">
        <f>[1]Monradkort!E7</f>
        <v>1</v>
      </c>
      <c r="P7" s="24"/>
      <c r="Q7" s="23"/>
      <c r="R7" s="15">
        <f>[1]Monradkort!F7</f>
        <v>1</v>
      </c>
      <c r="S7" s="27">
        <f>[1]Monradkort!F5</f>
        <v>11</v>
      </c>
      <c r="T7" s="41">
        <f t="shared" si="0"/>
        <v>4.5</v>
      </c>
      <c r="U7" s="42">
        <f>[1]Monradkort!D11</f>
        <v>12</v>
      </c>
      <c r="V7" s="39" t="str">
        <f>[1]Monradkort!L11</f>
        <v>I</v>
      </c>
      <c r="W7" s="6">
        <f ca="1">[1]Monradkort!G12</f>
        <v>62</v>
      </c>
    </row>
    <row r="8" spans="1:23" x14ac:dyDescent="0.25">
      <c r="A8" s="5">
        <f>[1]Monradkort!A41</f>
        <v>6</v>
      </c>
      <c r="B8" s="8" t="str">
        <f>[1]Monradkort!B41</f>
        <v>Erik Niklasson                                      Örgryte SK</v>
      </c>
      <c r="C8" s="46">
        <f>[1]Monradkort!M40</f>
        <v>1249</v>
      </c>
      <c r="D8" s="47"/>
      <c r="E8" s="27"/>
      <c r="F8" s="15">
        <f>[1]Monradkort!B46</f>
        <v>0</v>
      </c>
      <c r="G8" s="23">
        <f>[1]Monradkort!B44</f>
        <v>5</v>
      </c>
      <c r="H8" s="26"/>
      <c r="I8" s="15">
        <f>[1]Monradkort!C46</f>
        <v>0</v>
      </c>
      <c r="J8" s="23">
        <f>[1]Monradkort!C44</f>
        <v>4</v>
      </c>
      <c r="K8" s="24">
        <f>[1]Monradkort!D31</f>
        <v>6</v>
      </c>
      <c r="L8" s="14">
        <f>[1]Monradkort!D46</f>
        <v>1</v>
      </c>
      <c r="M8" s="24"/>
      <c r="N8" s="24">
        <f>[1]Monradkort!E44</f>
        <v>13</v>
      </c>
      <c r="O8" s="14">
        <f>[1]Monradkort!E46</f>
        <v>0.5</v>
      </c>
      <c r="P8" s="24"/>
      <c r="Q8" s="22">
        <f>[1]Monradkort!F44</f>
        <v>7</v>
      </c>
      <c r="R8" s="14">
        <f>[1]Monradkort!F46</f>
        <v>1</v>
      </c>
      <c r="S8" s="24"/>
      <c r="T8" s="41">
        <f t="shared" si="0"/>
        <v>2.5</v>
      </c>
      <c r="U8" s="42">
        <f>[1]Monradkort!D50</f>
        <v>10.5</v>
      </c>
      <c r="V8" s="39">
        <f>[1]Monradkort!L50</f>
        <v>9</v>
      </c>
      <c r="W8" s="6">
        <f ca="1">[1]Monradkort!G51</f>
        <v>15</v>
      </c>
    </row>
    <row r="9" spans="1:23" x14ac:dyDescent="0.25">
      <c r="A9" s="5">
        <f>[1]Monradkort!A67</f>
        <v>7</v>
      </c>
      <c r="B9" s="8" t="str">
        <f>[1]Monradkort!B67</f>
        <v xml:space="preserve">Keyvan Jazayeri                                  SS Manhem </v>
      </c>
      <c r="C9" s="46">
        <f>[1]Monradkort!M66</f>
        <v>1100</v>
      </c>
      <c r="D9" s="47"/>
      <c r="E9" s="24">
        <f>[1]Monradkort!B70</f>
        <v>8</v>
      </c>
      <c r="F9" s="14">
        <f>[1]Monradkort!B72</f>
        <v>0</v>
      </c>
      <c r="G9" s="22"/>
      <c r="H9" s="23"/>
      <c r="I9" s="15">
        <f>[1]Monradkort!C72</f>
        <v>0</v>
      </c>
      <c r="J9" s="23">
        <f>[1]Monradkort!C70</f>
        <v>10</v>
      </c>
      <c r="K9" s="24">
        <f>[1]Monradkort!D70</f>
        <v>13</v>
      </c>
      <c r="L9" s="14">
        <f>[1]Monradkort!D72</f>
        <v>0</v>
      </c>
      <c r="M9" s="24"/>
      <c r="N9" s="33" t="s">
        <v>10</v>
      </c>
      <c r="O9" s="15">
        <f>[1]Monradkort!E72</f>
        <v>1</v>
      </c>
      <c r="P9" s="27">
        <f>[1]Monradkort!E70</f>
        <v>2</v>
      </c>
      <c r="Q9" s="23"/>
      <c r="R9" s="15">
        <f>[1]Monradkort!F72</f>
        <v>0</v>
      </c>
      <c r="S9" s="27">
        <f>[1]Monradkort!F70</f>
        <v>6</v>
      </c>
      <c r="T9" s="41">
        <f t="shared" si="0"/>
        <v>1</v>
      </c>
      <c r="U9" s="42">
        <f>[1]Monradkort!D76</f>
        <v>7</v>
      </c>
      <c r="V9" s="39">
        <f>[1]Monradkort!L76</f>
        <v>13</v>
      </c>
      <c r="W9" s="6">
        <f ca="1">[1]Monradkort!G77</f>
        <v>-13</v>
      </c>
    </row>
    <row r="10" spans="1:23" x14ac:dyDescent="0.25">
      <c r="A10" s="5">
        <f>[1]Monradkort!A145</f>
        <v>8</v>
      </c>
      <c r="B10" s="9" t="str">
        <f>[1]Monradkort!B145</f>
        <v>Claes Fransson                                       SS Manhem</v>
      </c>
      <c r="C10" s="48">
        <f>[1]Monradkort!M144</f>
        <v>1237</v>
      </c>
      <c r="D10" s="49">
        <f>[1]Monradkort!L144</f>
        <v>1579</v>
      </c>
      <c r="E10" s="27"/>
      <c r="F10" s="15">
        <f>[1]Monradkort!B150</f>
        <v>1</v>
      </c>
      <c r="G10" s="27">
        <v>7</v>
      </c>
      <c r="H10" s="24">
        <f>[1]Monradkort!C148</f>
        <v>14</v>
      </c>
      <c r="I10" s="14">
        <f>[1]Monradkort!C150</f>
        <v>0</v>
      </c>
      <c r="J10" s="32"/>
      <c r="K10" s="27"/>
      <c r="L10" s="15">
        <f>[1]Monradkort!D150</f>
        <v>0</v>
      </c>
      <c r="M10" s="27">
        <f>[1]Monradkort!D148</f>
        <v>12</v>
      </c>
      <c r="N10" s="24">
        <f>[1]Monradkort!E148</f>
        <v>11</v>
      </c>
      <c r="O10" s="14">
        <f>[1]Monradkort!E150</f>
        <v>0</v>
      </c>
      <c r="P10" s="24"/>
      <c r="Q10" s="24">
        <f>[1]Monradkort!F148</f>
        <v>10</v>
      </c>
      <c r="R10" s="14">
        <f>[1]Monradkort!F150</f>
        <v>0.5</v>
      </c>
      <c r="S10" s="24"/>
      <c r="T10" s="41">
        <f t="shared" si="0"/>
        <v>1.5</v>
      </c>
      <c r="U10" s="42">
        <f>[1]Monradkort!D154</f>
        <v>10.5</v>
      </c>
      <c r="V10" s="39">
        <f>[1]Monradkort!L154</f>
        <v>11</v>
      </c>
      <c r="W10" s="6">
        <f ca="1">[1]Monradkort!G155</f>
        <v>-8</v>
      </c>
    </row>
    <row r="11" spans="1:23" x14ac:dyDescent="0.25">
      <c r="A11" s="5">
        <f>[1]Monradkort!A210</f>
        <v>9</v>
      </c>
      <c r="B11" s="8" t="str">
        <f>[1]Monradkort!B210</f>
        <v>Hashim Hattab                                       SS Manhem</v>
      </c>
      <c r="C11" s="46">
        <f>[1]Monradkort!M209</f>
        <v>1950</v>
      </c>
      <c r="D11" s="47">
        <f>[1]Monradkort!L209</f>
        <v>1920</v>
      </c>
      <c r="E11" s="24">
        <f>[1]Monradkort!B213</f>
        <v>10</v>
      </c>
      <c r="F11" s="14">
        <f>[1]Monradkort!B215</f>
        <v>1</v>
      </c>
      <c r="G11" s="24"/>
      <c r="H11" s="26">
        <v>18</v>
      </c>
      <c r="I11" s="15">
        <f>[1]Monradkort!C215</f>
        <v>1</v>
      </c>
      <c r="J11" s="23">
        <f>[1]Monradkort!C213</f>
        <v>12</v>
      </c>
      <c r="K11" s="24">
        <f>[1]Monradkort!D213</f>
        <v>1</v>
      </c>
      <c r="L11" s="14">
        <f>[1]Monradkort!D150</f>
        <v>0</v>
      </c>
      <c r="M11" s="24"/>
      <c r="N11" s="27"/>
      <c r="O11" s="15">
        <f>[1]Monradkort!E215</f>
        <v>0</v>
      </c>
      <c r="P11" s="27">
        <f>[1]Monradkort!E213</f>
        <v>5</v>
      </c>
      <c r="Q11" s="23"/>
      <c r="R11" s="15">
        <f>[1]Monradkort!F215</f>
        <v>1</v>
      </c>
      <c r="S11" s="36">
        <f>[1]Monradkort!F213</f>
        <v>3</v>
      </c>
      <c r="T11" s="41">
        <f t="shared" si="0"/>
        <v>3</v>
      </c>
      <c r="U11" s="42">
        <f>[1]Monradkort!D219</f>
        <v>13.5</v>
      </c>
      <c r="V11" s="39">
        <f>[1]Monradkort!L219</f>
        <v>5</v>
      </c>
      <c r="W11" s="6">
        <f ca="1">[1]Monradkort!G220</f>
        <v>-6</v>
      </c>
    </row>
    <row r="12" spans="1:23" x14ac:dyDescent="0.25">
      <c r="A12" s="5">
        <f>[1]Monradkort!A184</f>
        <v>10</v>
      </c>
      <c r="B12" s="8" t="str">
        <f>[1]Monradkort!B184</f>
        <v>Klas Lindell                                             Helsingborgs SA</v>
      </c>
      <c r="C12" s="46">
        <f>[1]Monradkort!M183</f>
        <v>1340</v>
      </c>
      <c r="D12" s="47"/>
      <c r="E12" s="30"/>
      <c r="F12" s="16">
        <f>[1]Monradkort!B189</f>
        <v>0</v>
      </c>
      <c r="G12" s="28">
        <f>[1]Monradkort!B187</f>
        <v>9</v>
      </c>
      <c r="H12" s="22">
        <f>[1]Monradkort!C187</f>
        <v>7</v>
      </c>
      <c r="I12" s="14">
        <f>[1]Monradkort!C189</f>
        <v>1</v>
      </c>
      <c r="J12" s="31"/>
      <c r="K12" s="24">
        <f>[1]Monradkort!D187</f>
        <v>11</v>
      </c>
      <c r="L12" s="14">
        <f>[1]Monradkort!D189</f>
        <v>0</v>
      </c>
      <c r="M12" s="34"/>
      <c r="N12" s="27"/>
      <c r="O12" s="15">
        <f>[1]Monradkort!E189</f>
        <v>0</v>
      </c>
      <c r="P12" s="27">
        <f>[1]Monradkort!E187</f>
        <v>3</v>
      </c>
      <c r="Q12" s="23"/>
      <c r="R12" s="15">
        <f>[1]Monradkort!F189</f>
        <v>0.5</v>
      </c>
      <c r="S12" s="27">
        <f>[1]Monradkort!F187</f>
        <v>8</v>
      </c>
      <c r="T12" s="41">
        <f t="shared" si="0"/>
        <v>1.5</v>
      </c>
      <c r="U12" s="42">
        <f>[1]Monradkort!D193</f>
        <v>10</v>
      </c>
      <c r="V12" s="39">
        <f>[1]Monradkort!L193</f>
        <v>12</v>
      </c>
      <c r="W12" s="6">
        <f ca="1">[1]Monradkort!G194</f>
        <v>-7</v>
      </c>
    </row>
    <row r="13" spans="1:23" x14ac:dyDescent="0.25">
      <c r="A13" s="5">
        <f>[1]Monradkort!A223</f>
        <v>11</v>
      </c>
      <c r="B13" s="10" t="str">
        <f>[1]Monradkort!B223</f>
        <v>Kjell Jernseiius                                        Kungtornets SK</v>
      </c>
      <c r="C13" s="46">
        <f>[1]Monradkort!M222</f>
        <v>1686</v>
      </c>
      <c r="D13" s="47"/>
      <c r="E13" s="24">
        <f>[1]Monradkort!B226</f>
        <v>12</v>
      </c>
      <c r="F13" s="14">
        <f>[1]Monradkort!B228</f>
        <v>0</v>
      </c>
      <c r="G13" s="22"/>
      <c r="H13" s="22">
        <f>[1]Monradkort!C226</f>
        <v>13</v>
      </c>
      <c r="I13" s="14">
        <f>[1]Monradkort!C228</f>
        <v>1</v>
      </c>
      <c r="J13" s="31"/>
      <c r="K13" s="27"/>
      <c r="L13" s="15">
        <f>[1]Monradkort!D228</f>
        <v>1</v>
      </c>
      <c r="M13" s="27">
        <f>[1]Monradkort!D226</f>
        <v>10</v>
      </c>
      <c r="N13" s="27"/>
      <c r="O13" s="15">
        <f>[1]Monradkort!E228</f>
        <v>1</v>
      </c>
      <c r="P13" s="27">
        <f>[1]Monradkort!E226</f>
        <v>8</v>
      </c>
      <c r="Q13" s="22">
        <f>[1]Monradkort!F226</f>
        <v>5</v>
      </c>
      <c r="R13" s="14">
        <f>[1]Monradkort!F228</f>
        <v>0</v>
      </c>
      <c r="S13" s="24"/>
      <c r="T13" s="41">
        <f t="shared" si="0"/>
        <v>3</v>
      </c>
      <c r="U13" s="42">
        <f>[1]Monradkort!D232</f>
        <v>10.5</v>
      </c>
      <c r="V13" s="39">
        <f>[1]Monradkort!L232</f>
        <v>6</v>
      </c>
      <c r="W13" s="6">
        <f ca="1">[1]Monradkort!G233</f>
        <v>1</v>
      </c>
    </row>
    <row r="14" spans="1:23" x14ac:dyDescent="0.25">
      <c r="A14" s="5">
        <f>[1]Monradkort!A197</f>
        <v>12</v>
      </c>
      <c r="B14" s="8" t="str">
        <f>[1]Monradkort!B197</f>
        <v>Darius Kenani                                        SS Manhem</v>
      </c>
      <c r="C14" s="46">
        <f>[1]Monradkort!M196</f>
        <v>2113</v>
      </c>
      <c r="D14" s="47">
        <f>[1]Monradkort!L196</f>
        <v>2005</v>
      </c>
      <c r="E14" s="30">
        <v>24</v>
      </c>
      <c r="F14" s="16">
        <f>[1]Monradkort!B202</f>
        <v>1</v>
      </c>
      <c r="G14" s="28">
        <f>[1]Monradkort!B200</f>
        <v>11</v>
      </c>
      <c r="H14" s="22">
        <f>[1]Monradkort!C200</f>
        <v>9</v>
      </c>
      <c r="I14" s="14">
        <f>[1]Monradkort!C202</f>
        <v>0</v>
      </c>
      <c r="J14" s="31"/>
      <c r="K14" s="24">
        <f>[1]Monradkort!D200</f>
        <v>8</v>
      </c>
      <c r="L14" s="14">
        <f>[1]Monradkort!D202</f>
        <v>1</v>
      </c>
      <c r="M14" s="24"/>
      <c r="N14" s="27"/>
      <c r="O14" s="15">
        <f>[1]Monradkort!E202</f>
        <v>1</v>
      </c>
      <c r="P14" s="27">
        <f>[1]Monradkort!E200</f>
        <v>14</v>
      </c>
      <c r="Q14" s="23"/>
      <c r="R14" s="15">
        <f>[1]Monradkort!F202</f>
        <v>1</v>
      </c>
      <c r="S14" s="27"/>
      <c r="T14" s="41">
        <f t="shared" si="0"/>
        <v>4</v>
      </c>
      <c r="U14" s="42">
        <f>[1]Monradkort!D206</f>
        <v>12.5</v>
      </c>
      <c r="V14" s="39" t="str">
        <f>[1]Monradkort!L206</f>
        <v>II</v>
      </c>
      <c r="W14" s="6">
        <f ca="1">[1]Monradkort!G207</f>
        <v>14</v>
      </c>
    </row>
    <row r="15" spans="1:23" x14ac:dyDescent="0.25">
      <c r="A15" s="5">
        <f>[1]Monradkort!A54</f>
        <v>13</v>
      </c>
      <c r="B15" s="8" t="str">
        <f>[1]Monradkort!B54</f>
        <v>Tiam Safdari                                           SS Manhem</v>
      </c>
      <c r="C15" s="46">
        <f>[1]Monradkort!M53</f>
        <v>1235</v>
      </c>
      <c r="D15" s="47"/>
      <c r="E15" s="24">
        <f>[1]Monradkort!B57</f>
        <v>14</v>
      </c>
      <c r="F15" s="14">
        <f>[1]Monradkort!B59</f>
        <v>0</v>
      </c>
      <c r="G15" s="22"/>
      <c r="H15" s="26"/>
      <c r="I15" s="15">
        <f>[1]Monradkort!C124</f>
        <v>0</v>
      </c>
      <c r="J15" s="23">
        <f>[1]Monradkort!C57</f>
        <v>11</v>
      </c>
      <c r="K15" s="27"/>
      <c r="L15" s="15">
        <f>[1]Monradkort!D59</f>
        <v>1</v>
      </c>
      <c r="M15" s="27">
        <f>[1]Monradkort!D57</f>
        <v>7</v>
      </c>
      <c r="N15" s="27"/>
      <c r="O15" s="15">
        <f>[1]Monradkort!E59</f>
        <v>0.5</v>
      </c>
      <c r="P15" s="27">
        <f>[1]Monradkort!E57</f>
        <v>6</v>
      </c>
      <c r="Q15" s="23"/>
      <c r="R15" s="15">
        <f>[1]Monradkort!F59</f>
        <v>0</v>
      </c>
      <c r="S15" s="27">
        <v>4</v>
      </c>
      <c r="T15" s="41">
        <f t="shared" si="0"/>
        <v>1.5</v>
      </c>
      <c r="U15" s="42">
        <f>[1]Monradkort!D63</f>
        <v>12</v>
      </c>
      <c r="V15" s="39">
        <f>[1]Monradkort!L63</f>
        <v>10</v>
      </c>
      <c r="W15" s="6">
        <f ca="1">[1]Monradkort!G64</f>
        <v>5</v>
      </c>
    </row>
    <row r="16" spans="1:23" x14ac:dyDescent="0.25">
      <c r="A16" s="5">
        <f>[1]Monradkort!A80</f>
        <v>14</v>
      </c>
      <c r="B16" s="8" t="str">
        <f>[1]Monradkort!B80</f>
        <v>Kai Koniarski                                        Örgryte SK</v>
      </c>
      <c r="C16" s="46">
        <f>[1]Monradkort!M79</f>
        <v>1067</v>
      </c>
      <c r="D16" s="47"/>
      <c r="E16" s="30"/>
      <c r="F16" s="16">
        <f>[1]Monradkort!B85</f>
        <v>1</v>
      </c>
      <c r="G16" s="28">
        <f>[1]Monradkort!B83</f>
        <v>13</v>
      </c>
      <c r="H16" s="26"/>
      <c r="I16" s="15">
        <f>[1]Monradkort!C85</f>
        <v>1</v>
      </c>
      <c r="J16" s="23">
        <f>[1]Monradkort!C83</f>
        <v>7</v>
      </c>
      <c r="K16" s="24">
        <f>[1]Monradkort!D83</f>
        <v>4</v>
      </c>
      <c r="L16" s="14">
        <f>[1]Monradkort!D85</f>
        <v>0</v>
      </c>
      <c r="M16" s="24"/>
      <c r="N16" s="24">
        <f>[1]Monradkort!E83</f>
        <v>12</v>
      </c>
      <c r="O16" s="14">
        <f>[1]Monradkort!E85</f>
        <v>0</v>
      </c>
      <c r="P16" s="24"/>
      <c r="Q16" s="23">
        <f>[1]Monradkort!F83</f>
        <v>2</v>
      </c>
      <c r="R16" s="15">
        <f>[1]Monradkort!F85</f>
        <v>1</v>
      </c>
      <c r="S16" s="27"/>
      <c r="T16" s="41">
        <f t="shared" si="0"/>
        <v>3</v>
      </c>
      <c r="U16" s="42">
        <f>[1]Monradkort!D89</f>
        <v>9</v>
      </c>
      <c r="V16" s="39">
        <f>[1]Monradkort!L89</f>
        <v>7</v>
      </c>
      <c r="W16" s="6">
        <f ca="1">[1]Monradkort!G90</f>
        <v>40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Manhem</dc:creator>
  <cp:lastModifiedBy>Manhem</cp:lastModifiedBy>
  <dcterms:created xsi:type="dcterms:W3CDTF">2015-02-11T17:37:21Z</dcterms:created>
  <dcterms:modified xsi:type="dcterms:W3CDTF">2015-02-11T20:38:05Z</dcterms:modified>
</cp:coreProperties>
</file>