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<sst xmlns="http://schemas.openxmlformats.org/spreadsheetml/2006/main" count="547" uniqueCount="69">
  <si>
    <t>Nr</t>
  </si>
  <si>
    <t>Jonathan Westerberg      Vallentuna SK                       2389</t>
  </si>
  <si>
    <t>Rond</t>
  </si>
  <si>
    <t>Mot nr</t>
  </si>
  <si>
    <t>Färg</t>
  </si>
  <si>
    <t>V</t>
  </si>
  <si>
    <t>S</t>
  </si>
  <si>
    <t>Poäng</t>
  </si>
  <si>
    <t>Summa Poäng</t>
  </si>
  <si>
    <t>S-B/kvalitetspoäng</t>
  </si>
  <si>
    <t>Placering</t>
  </si>
  <si>
    <t>Kristian Eriksson            Varberg SK                          2117</t>
  </si>
  <si>
    <t>Jens Lundell                   Kålltorps SS                         2102</t>
  </si>
  <si>
    <t>Harald Berggren Torell      SS Manhem                        2096</t>
  </si>
  <si>
    <t>Johannes Aira                  SS Manhem                        2028</t>
  </si>
  <si>
    <t>Dariush Kenani               SS Manhem                         2015</t>
  </si>
  <si>
    <t>Kent Jägerflod                SK Kamraterna                    1826</t>
  </si>
  <si>
    <t>Börje Persson                 Borås-Fristads SK                1778</t>
  </si>
  <si>
    <t>Sami Olsson                  Borås-Fristads SK                1901</t>
  </si>
  <si>
    <t>Tommy Wickström          Bjursås SK                          1896</t>
  </si>
  <si>
    <t>Lars Hägglund                Borås Fristads SK                1735</t>
  </si>
  <si>
    <t>Ulf Hilmersson                Borås-Fristads SK                1670</t>
  </si>
  <si>
    <t>Svante Norlander            SS Manhem                         1652</t>
  </si>
  <si>
    <t>Robert Jörn                    SS Manhem                         1592</t>
  </si>
  <si>
    <t>Edvin Johansson             SS Manhem                        1494</t>
  </si>
  <si>
    <t xml:space="preserve">Leonardo Aira                SS Manhem                        1391                          </t>
  </si>
  <si>
    <t>Martin Oxelqvist             SS Manhem                         1717</t>
  </si>
  <si>
    <t>Jan Lindberg                   IFK Hindås                          1318</t>
  </si>
  <si>
    <t>Björn Johansson              Borås Fristads SK                1314</t>
  </si>
  <si>
    <t xml:space="preserve">Aste Olindersson            Öckerö SS                           1232 </t>
  </si>
  <si>
    <t>Martin Bjureblad             SS Manhem                         1272</t>
  </si>
  <si>
    <t>Marco Limeta                 Örgryte SK                          1252</t>
  </si>
  <si>
    <t>F</t>
  </si>
  <si>
    <t xml:space="preserve">Per-Axel Persson            SS Manhem                        1030                       </t>
  </si>
  <si>
    <t>Vojislav Djordjic             SS Manhem                         1569</t>
  </si>
  <si>
    <t>Daniel Namvar                Borås-Fristads SK                1392</t>
  </si>
  <si>
    <t>Zdenko Naglic                SK Kamraterna                     1560</t>
  </si>
  <si>
    <t>Danny Nguyen               Borås-Fristads SK                1316</t>
  </si>
  <si>
    <t>Linus Eriksson                Bjursås SK                          1800</t>
  </si>
  <si>
    <t>Ekstrand Bertil               SS Manhem                         1713</t>
  </si>
  <si>
    <t>Sandro Olofsson            SS Manhem                          1508</t>
  </si>
  <si>
    <t>U</t>
  </si>
  <si>
    <t>T</t>
  </si>
  <si>
    <t>G</t>
  </si>
  <si>
    <t>Å</t>
  </si>
  <si>
    <t>R</t>
  </si>
  <si>
    <t>C</t>
  </si>
  <si>
    <t>E B B E    C U P    X X V    2 0 1 2 - 0 2 - 1 0 - 0 2 -  1 2</t>
  </si>
  <si>
    <t xml:space="preserve">Namn                                      Klubb                   </t>
  </si>
  <si>
    <t>Σ</t>
  </si>
  <si>
    <t>Kval</t>
  </si>
  <si>
    <t>Plac</t>
  </si>
  <si>
    <t xml:space="preserve"> </t>
  </si>
  <si>
    <t>Ratinggrupp 1                     450</t>
  </si>
  <si>
    <t>Börje Persson, Lars Hägglund, Martin Oxelqvist,</t>
  </si>
  <si>
    <t>Bertil Ekstrand, Ulf Hilmersson, SvanteNorlander,</t>
  </si>
  <si>
    <t xml:space="preserve">Robert  Jörn, Vojislav Djordjic, Zdenko Naglic samt </t>
  </si>
  <si>
    <t>Sandro Olofsson</t>
  </si>
  <si>
    <t>Ratinggrupp 2                             450</t>
  </si>
  <si>
    <t>Edvin Johansson, Daniel Namvar, Leonardo Aira</t>
  </si>
  <si>
    <t>Jan Lindberg, Danny Nguyen, Björn Johansson,</t>
  </si>
  <si>
    <t>Martin Bjureblad, Marco Limeta, Aste Olindersson samt</t>
  </si>
  <si>
    <t>Per-Axel Persson</t>
  </si>
  <si>
    <t>Ratingpriser delas ej</t>
  </si>
  <si>
    <t>I</t>
  </si>
  <si>
    <t>II</t>
  </si>
  <si>
    <t>III</t>
  </si>
  <si>
    <t>IV</t>
  </si>
  <si>
    <t>Prislista1000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</si>
</sst>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\ _k_r"/>
  </numFmts>
  <fonts count="16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vertAlign val="subscript"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/>
      <top style="thin"/>
      <bottom style="thin"/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ck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9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9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34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4" fontId="5" fillId="0" borderId="5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" fontId="12" fillId="2" borderId="36" xfId="0" applyNumberFormat="1" applyFont="1" applyFill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64" fontId="12" fillId="2" borderId="36" xfId="0" applyNumberFormat="1" applyFont="1" applyFill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1" fontId="12" fillId="2" borderId="37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2" borderId="39" xfId="0" applyNumberFormat="1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2" borderId="39" xfId="0" applyNumberFormat="1" applyFont="1" applyFill="1" applyBorder="1" applyAlignment="1">
      <alignment horizontal="center"/>
    </xf>
    <xf numFmtId="164" fontId="12" fillId="3" borderId="36" xfId="0" applyNumberFormat="1" applyFont="1" applyFill="1" applyBorder="1" applyAlignment="1">
      <alignment horizontal="center"/>
    </xf>
    <xf numFmtId="1" fontId="12" fillId="3" borderId="36" xfId="0" applyNumberFormat="1" applyFont="1" applyFill="1" applyBorder="1" applyAlignment="1">
      <alignment horizontal="center"/>
    </xf>
    <xf numFmtId="1" fontId="12" fillId="3" borderId="37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center"/>
    </xf>
    <xf numFmtId="1" fontId="12" fillId="3" borderId="39" xfId="0" applyNumberFormat="1" applyFont="1" applyFill="1" applyBorder="1" applyAlignment="1">
      <alignment horizontal="center"/>
    </xf>
    <xf numFmtId="1" fontId="10" fillId="2" borderId="17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0" fillId="2" borderId="6" xfId="0" applyNumberFormat="1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13" xfId="0" applyFont="1" applyBorder="1" applyAlignment="1">
      <alignment/>
    </xf>
    <xf numFmtId="0" fontId="10" fillId="2" borderId="4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1" fontId="10" fillId="2" borderId="17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3" borderId="17" xfId="0" applyFont="1" applyFill="1" applyBorder="1" applyAlignment="1">
      <alignment/>
    </xf>
    <xf numFmtId="0" fontId="10" fillId="3" borderId="43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4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3" borderId="22" xfId="0" applyFont="1" applyFill="1" applyBorder="1" applyAlignment="1">
      <alignment/>
    </xf>
    <xf numFmtId="0" fontId="10" fillId="2" borderId="45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5" fillId="2" borderId="5" xfId="0" applyFont="1" applyFill="1" applyBorder="1" applyAlignment="1">
      <alignment/>
    </xf>
    <xf numFmtId="0" fontId="15" fillId="0" borderId="5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center"/>
    </xf>
    <xf numFmtId="0" fontId="15" fillId="0" borderId="54" xfId="0" applyFont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1" fontId="12" fillId="3" borderId="38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12" fillId="4" borderId="36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12" fillId="4" borderId="36" xfId="0" applyNumberFormat="1" applyFont="1" applyFill="1" applyBorder="1" applyAlignment="1">
      <alignment horizontal="center"/>
    </xf>
    <xf numFmtId="1" fontId="12" fillId="4" borderId="38" xfId="0" applyNumberFormat="1" applyFont="1" applyFill="1" applyBorder="1" applyAlignment="1">
      <alignment horizontal="center"/>
    </xf>
    <xf numFmtId="1" fontId="12" fillId="4" borderId="15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0" fillId="5" borderId="6" xfId="0" applyFont="1" applyFill="1" applyBorder="1" applyAlignment="1">
      <alignment/>
    </xf>
    <xf numFmtId="0" fontId="10" fillId="4" borderId="17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164" fontId="1" fillId="0" borderId="5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165" fontId="15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4</xdr:row>
      <xdr:rowOff>66675</xdr:rowOff>
    </xdr:from>
    <xdr:to>
      <xdr:col>15</xdr:col>
      <xdr:colOff>400050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3571875" y="1104900"/>
          <a:ext cx="26384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16</xdr:row>
      <xdr:rowOff>66675</xdr:rowOff>
    </xdr:from>
    <xdr:to>
      <xdr:col>15</xdr:col>
      <xdr:colOff>419100</xdr:colOff>
      <xdr:row>18</xdr:row>
      <xdr:rowOff>95250</xdr:rowOff>
    </xdr:to>
    <xdr:sp>
      <xdr:nvSpPr>
        <xdr:cNvPr id="2" name="AutoShape 2"/>
        <xdr:cNvSpPr>
          <a:spLocks/>
        </xdr:cNvSpPr>
      </xdr:nvSpPr>
      <xdr:spPr>
        <a:xfrm rot="16200000">
          <a:off x="3552825" y="41052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304800</xdr:colOff>
      <xdr:row>27</xdr:row>
      <xdr:rowOff>57150</xdr:rowOff>
    </xdr:from>
    <xdr:to>
      <xdr:col>15</xdr:col>
      <xdr:colOff>409575</xdr:colOff>
      <xdr:row>29</xdr:row>
      <xdr:rowOff>76200</xdr:rowOff>
    </xdr:to>
    <xdr:sp>
      <xdr:nvSpPr>
        <xdr:cNvPr id="3" name="AutoShape 4"/>
        <xdr:cNvSpPr>
          <a:spLocks/>
        </xdr:cNvSpPr>
      </xdr:nvSpPr>
      <xdr:spPr>
        <a:xfrm rot="16200000">
          <a:off x="3562350" y="6934200"/>
          <a:ext cx="2657475" cy="6096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39</xdr:row>
      <xdr:rowOff>76200</xdr:rowOff>
    </xdr:from>
    <xdr:to>
      <xdr:col>15</xdr:col>
      <xdr:colOff>428625</xdr:colOff>
      <xdr:row>41</xdr:row>
      <xdr:rowOff>95250</xdr:rowOff>
    </xdr:to>
    <xdr:sp>
      <xdr:nvSpPr>
        <xdr:cNvPr id="4" name="AutoShape 5"/>
        <xdr:cNvSpPr>
          <a:spLocks/>
        </xdr:cNvSpPr>
      </xdr:nvSpPr>
      <xdr:spPr>
        <a:xfrm rot="16200000">
          <a:off x="3543300" y="9953625"/>
          <a:ext cx="2695575" cy="6096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51</xdr:row>
      <xdr:rowOff>66675</xdr:rowOff>
    </xdr:from>
    <xdr:to>
      <xdr:col>15</xdr:col>
      <xdr:colOff>419100</xdr:colOff>
      <xdr:row>53</xdr:row>
      <xdr:rowOff>95250</xdr:rowOff>
    </xdr:to>
    <xdr:sp>
      <xdr:nvSpPr>
        <xdr:cNvPr id="5" name="AutoShape 6"/>
        <xdr:cNvSpPr>
          <a:spLocks/>
        </xdr:cNvSpPr>
      </xdr:nvSpPr>
      <xdr:spPr>
        <a:xfrm rot="16200000">
          <a:off x="3552825" y="129444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63</xdr:row>
      <xdr:rowOff>66675</xdr:rowOff>
    </xdr:from>
    <xdr:to>
      <xdr:col>15</xdr:col>
      <xdr:colOff>419100</xdr:colOff>
      <xdr:row>65</xdr:row>
      <xdr:rowOff>95250</xdr:rowOff>
    </xdr:to>
    <xdr:sp>
      <xdr:nvSpPr>
        <xdr:cNvPr id="6" name="AutoShape 7"/>
        <xdr:cNvSpPr>
          <a:spLocks/>
        </xdr:cNvSpPr>
      </xdr:nvSpPr>
      <xdr:spPr>
        <a:xfrm rot="16200000">
          <a:off x="3552825" y="1594485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75</xdr:row>
      <xdr:rowOff>76200</xdr:rowOff>
    </xdr:from>
    <xdr:to>
      <xdr:col>15</xdr:col>
      <xdr:colOff>428625</xdr:colOff>
      <xdr:row>77</xdr:row>
      <xdr:rowOff>104775</xdr:rowOff>
    </xdr:to>
    <xdr:sp>
      <xdr:nvSpPr>
        <xdr:cNvPr id="7" name="AutoShape 8"/>
        <xdr:cNvSpPr>
          <a:spLocks/>
        </xdr:cNvSpPr>
      </xdr:nvSpPr>
      <xdr:spPr>
        <a:xfrm rot="16200000">
          <a:off x="3543300" y="18954750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87</xdr:row>
      <xdr:rowOff>76200</xdr:rowOff>
    </xdr:from>
    <xdr:to>
      <xdr:col>15</xdr:col>
      <xdr:colOff>428625</xdr:colOff>
      <xdr:row>89</xdr:row>
      <xdr:rowOff>104775</xdr:rowOff>
    </xdr:to>
    <xdr:sp>
      <xdr:nvSpPr>
        <xdr:cNvPr id="8" name="AutoShape 9"/>
        <xdr:cNvSpPr>
          <a:spLocks/>
        </xdr:cNvSpPr>
      </xdr:nvSpPr>
      <xdr:spPr>
        <a:xfrm rot="16200000">
          <a:off x="3543300" y="21955125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98</xdr:row>
      <xdr:rowOff>76200</xdr:rowOff>
    </xdr:from>
    <xdr:to>
      <xdr:col>15</xdr:col>
      <xdr:colOff>428625</xdr:colOff>
      <xdr:row>100</xdr:row>
      <xdr:rowOff>104775</xdr:rowOff>
    </xdr:to>
    <xdr:sp>
      <xdr:nvSpPr>
        <xdr:cNvPr id="9" name="AutoShape 10"/>
        <xdr:cNvSpPr>
          <a:spLocks/>
        </xdr:cNvSpPr>
      </xdr:nvSpPr>
      <xdr:spPr>
        <a:xfrm rot="16200000">
          <a:off x="3543300" y="24793575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110</xdr:row>
      <xdr:rowOff>76200</xdr:rowOff>
    </xdr:from>
    <xdr:to>
      <xdr:col>15</xdr:col>
      <xdr:colOff>428625</xdr:colOff>
      <xdr:row>112</xdr:row>
      <xdr:rowOff>104775</xdr:rowOff>
    </xdr:to>
    <xdr:sp>
      <xdr:nvSpPr>
        <xdr:cNvPr id="10" name="AutoShape 11"/>
        <xdr:cNvSpPr>
          <a:spLocks/>
        </xdr:cNvSpPr>
      </xdr:nvSpPr>
      <xdr:spPr>
        <a:xfrm rot="16200000">
          <a:off x="3543300" y="27793950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10</xdr:col>
      <xdr:colOff>28575</xdr:colOff>
      <xdr:row>121</xdr:row>
      <xdr:rowOff>295275</xdr:rowOff>
    </xdr:from>
    <xdr:to>
      <xdr:col>15</xdr:col>
      <xdr:colOff>352425</xdr:colOff>
      <xdr:row>124</xdr:row>
      <xdr:rowOff>19050</xdr:rowOff>
    </xdr:to>
    <xdr:sp>
      <xdr:nvSpPr>
        <xdr:cNvPr id="11" name="AutoShape 12"/>
        <xdr:cNvSpPr>
          <a:spLocks/>
        </xdr:cNvSpPr>
      </xdr:nvSpPr>
      <xdr:spPr>
        <a:xfrm rot="16200000">
          <a:off x="3619500" y="30718125"/>
          <a:ext cx="2543175" cy="6096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134</xdr:row>
      <xdr:rowOff>76200</xdr:rowOff>
    </xdr:from>
    <xdr:to>
      <xdr:col>15</xdr:col>
      <xdr:colOff>428625</xdr:colOff>
      <xdr:row>136</xdr:row>
      <xdr:rowOff>104775</xdr:rowOff>
    </xdr:to>
    <xdr:sp>
      <xdr:nvSpPr>
        <xdr:cNvPr id="12" name="AutoShape 14"/>
        <xdr:cNvSpPr>
          <a:spLocks/>
        </xdr:cNvSpPr>
      </xdr:nvSpPr>
      <xdr:spPr>
        <a:xfrm rot="16200000">
          <a:off x="3543300" y="33794700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146</xdr:row>
      <xdr:rowOff>66675</xdr:rowOff>
    </xdr:from>
    <xdr:to>
      <xdr:col>15</xdr:col>
      <xdr:colOff>419100</xdr:colOff>
      <xdr:row>148</xdr:row>
      <xdr:rowOff>85725</xdr:rowOff>
    </xdr:to>
    <xdr:sp>
      <xdr:nvSpPr>
        <xdr:cNvPr id="13" name="AutoShape 15"/>
        <xdr:cNvSpPr>
          <a:spLocks/>
        </xdr:cNvSpPr>
      </xdr:nvSpPr>
      <xdr:spPr>
        <a:xfrm rot="16200000">
          <a:off x="3552825" y="36785550"/>
          <a:ext cx="2676525" cy="6096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158</xdr:row>
      <xdr:rowOff>66675</xdr:rowOff>
    </xdr:from>
    <xdr:to>
      <xdr:col>15</xdr:col>
      <xdr:colOff>419100</xdr:colOff>
      <xdr:row>160</xdr:row>
      <xdr:rowOff>95250</xdr:rowOff>
    </xdr:to>
    <xdr:sp>
      <xdr:nvSpPr>
        <xdr:cNvPr id="14" name="AutoShape 16"/>
        <xdr:cNvSpPr>
          <a:spLocks/>
        </xdr:cNvSpPr>
      </xdr:nvSpPr>
      <xdr:spPr>
        <a:xfrm rot="16200000">
          <a:off x="3552825" y="3978592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170</xdr:row>
      <xdr:rowOff>66675</xdr:rowOff>
    </xdr:from>
    <xdr:to>
      <xdr:col>15</xdr:col>
      <xdr:colOff>419100</xdr:colOff>
      <xdr:row>172</xdr:row>
      <xdr:rowOff>95250</xdr:rowOff>
    </xdr:to>
    <xdr:sp>
      <xdr:nvSpPr>
        <xdr:cNvPr id="15" name="AutoShape 19"/>
        <xdr:cNvSpPr>
          <a:spLocks/>
        </xdr:cNvSpPr>
      </xdr:nvSpPr>
      <xdr:spPr>
        <a:xfrm rot="16200000">
          <a:off x="3552825" y="4278630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182</xdr:row>
      <xdr:rowOff>66675</xdr:rowOff>
    </xdr:from>
    <xdr:to>
      <xdr:col>15</xdr:col>
      <xdr:colOff>419100</xdr:colOff>
      <xdr:row>184</xdr:row>
      <xdr:rowOff>95250</xdr:rowOff>
    </xdr:to>
    <xdr:sp>
      <xdr:nvSpPr>
        <xdr:cNvPr id="16" name="AutoShape 20"/>
        <xdr:cNvSpPr>
          <a:spLocks/>
        </xdr:cNvSpPr>
      </xdr:nvSpPr>
      <xdr:spPr>
        <a:xfrm rot="16200000">
          <a:off x="3552825" y="457866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194</xdr:row>
      <xdr:rowOff>66675</xdr:rowOff>
    </xdr:from>
    <xdr:to>
      <xdr:col>15</xdr:col>
      <xdr:colOff>419100</xdr:colOff>
      <xdr:row>196</xdr:row>
      <xdr:rowOff>95250</xdr:rowOff>
    </xdr:to>
    <xdr:sp>
      <xdr:nvSpPr>
        <xdr:cNvPr id="17" name="AutoShape 21"/>
        <xdr:cNvSpPr>
          <a:spLocks/>
        </xdr:cNvSpPr>
      </xdr:nvSpPr>
      <xdr:spPr>
        <a:xfrm rot="16200000">
          <a:off x="3552825" y="4878705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206</xdr:row>
      <xdr:rowOff>76200</xdr:rowOff>
    </xdr:from>
    <xdr:to>
      <xdr:col>15</xdr:col>
      <xdr:colOff>428625</xdr:colOff>
      <xdr:row>208</xdr:row>
      <xdr:rowOff>104775</xdr:rowOff>
    </xdr:to>
    <xdr:sp>
      <xdr:nvSpPr>
        <xdr:cNvPr id="18" name="AutoShape 24"/>
        <xdr:cNvSpPr>
          <a:spLocks/>
        </xdr:cNvSpPr>
      </xdr:nvSpPr>
      <xdr:spPr>
        <a:xfrm rot="16200000">
          <a:off x="3543300" y="51796950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218</xdr:row>
      <xdr:rowOff>66675</xdr:rowOff>
    </xdr:from>
    <xdr:to>
      <xdr:col>15</xdr:col>
      <xdr:colOff>419100</xdr:colOff>
      <xdr:row>220</xdr:row>
      <xdr:rowOff>95250</xdr:rowOff>
    </xdr:to>
    <xdr:sp>
      <xdr:nvSpPr>
        <xdr:cNvPr id="19" name="AutoShape 25"/>
        <xdr:cNvSpPr>
          <a:spLocks/>
        </xdr:cNvSpPr>
      </xdr:nvSpPr>
      <xdr:spPr>
        <a:xfrm rot="16200000">
          <a:off x="3552825" y="5478780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230</xdr:row>
      <xdr:rowOff>66675</xdr:rowOff>
    </xdr:from>
    <xdr:to>
      <xdr:col>15</xdr:col>
      <xdr:colOff>419100</xdr:colOff>
      <xdr:row>232</xdr:row>
      <xdr:rowOff>95250</xdr:rowOff>
    </xdr:to>
    <xdr:sp>
      <xdr:nvSpPr>
        <xdr:cNvPr id="20" name="AutoShape 26"/>
        <xdr:cNvSpPr>
          <a:spLocks/>
        </xdr:cNvSpPr>
      </xdr:nvSpPr>
      <xdr:spPr>
        <a:xfrm rot="16200000">
          <a:off x="3552825" y="577881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242</xdr:row>
      <xdr:rowOff>66675</xdr:rowOff>
    </xdr:from>
    <xdr:to>
      <xdr:col>15</xdr:col>
      <xdr:colOff>419100</xdr:colOff>
      <xdr:row>244</xdr:row>
      <xdr:rowOff>95250</xdr:rowOff>
    </xdr:to>
    <xdr:sp>
      <xdr:nvSpPr>
        <xdr:cNvPr id="21" name="AutoShape 27"/>
        <xdr:cNvSpPr>
          <a:spLocks/>
        </xdr:cNvSpPr>
      </xdr:nvSpPr>
      <xdr:spPr>
        <a:xfrm rot="16200000">
          <a:off x="3552825" y="6078855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12</xdr:col>
      <xdr:colOff>323850</xdr:colOff>
      <xdr:row>250</xdr:row>
      <xdr:rowOff>9525</xdr:rowOff>
    </xdr:from>
    <xdr:to>
      <xdr:col>14</xdr:col>
      <xdr:colOff>171450</xdr:colOff>
      <xdr:row>261</xdr:row>
      <xdr:rowOff>0</xdr:rowOff>
    </xdr:to>
    <xdr:sp>
      <xdr:nvSpPr>
        <xdr:cNvPr id="22" name="AutoShape 28"/>
        <xdr:cNvSpPr>
          <a:spLocks/>
        </xdr:cNvSpPr>
      </xdr:nvSpPr>
      <xdr:spPr>
        <a:xfrm rot="16200000">
          <a:off x="4581525" y="62693550"/>
          <a:ext cx="790575" cy="28289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375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266</xdr:row>
      <xdr:rowOff>66675</xdr:rowOff>
    </xdr:from>
    <xdr:to>
      <xdr:col>15</xdr:col>
      <xdr:colOff>419100</xdr:colOff>
      <xdr:row>268</xdr:row>
      <xdr:rowOff>95250</xdr:rowOff>
    </xdr:to>
    <xdr:sp>
      <xdr:nvSpPr>
        <xdr:cNvPr id="23" name="AutoShape 29"/>
        <xdr:cNvSpPr>
          <a:spLocks/>
        </xdr:cNvSpPr>
      </xdr:nvSpPr>
      <xdr:spPr>
        <a:xfrm rot="16200000">
          <a:off x="3552825" y="6678930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278</xdr:row>
      <xdr:rowOff>66675</xdr:rowOff>
    </xdr:from>
    <xdr:to>
      <xdr:col>15</xdr:col>
      <xdr:colOff>419100</xdr:colOff>
      <xdr:row>280</xdr:row>
      <xdr:rowOff>95250</xdr:rowOff>
    </xdr:to>
    <xdr:sp>
      <xdr:nvSpPr>
        <xdr:cNvPr id="24" name="AutoShape 30"/>
        <xdr:cNvSpPr>
          <a:spLocks/>
        </xdr:cNvSpPr>
      </xdr:nvSpPr>
      <xdr:spPr>
        <a:xfrm rot="16200000">
          <a:off x="3552825" y="697896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290</xdr:row>
      <xdr:rowOff>66675</xdr:rowOff>
    </xdr:from>
    <xdr:to>
      <xdr:col>15</xdr:col>
      <xdr:colOff>419100</xdr:colOff>
      <xdr:row>292</xdr:row>
      <xdr:rowOff>95250</xdr:rowOff>
    </xdr:to>
    <xdr:sp>
      <xdr:nvSpPr>
        <xdr:cNvPr id="25" name="AutoShape 31"/>
        <xdr:cNvSpPr>
          <a:spLocks/>
        </xdr:cNvSpPr>
      </xdr:nvSpPr>
      <xdr:spPr>
        <a:xfrm rot="16200000">
          <a:off x="3552825" y="7279005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266700</xdr:colOff>
      <xdr:row>302</xdr:row>
      <xdr:rowOff>95250</xdr:rowOff>
    </xdr:from>
    <xdr:to>
      <xdr:col>15</xdr:col>
      <xdr:colOff>447675</xdr:colOff>
      <xdr:row>304</xdr:row>
      <xdr:rowOff>123825</xdr:rowOff>
    </xdr:to>
    <xdr:sp>
      <xdr:nvSpPr>
        <xdr:cNvPr id="26" name="AutoShape 32"/>
        <xdr:cNvSpPr>
          <a:spLocks/>
        </xdr:cNvSpPr>
      </xdr:nvSpPr>
      <xdr:spPr>
        <a:xfrm rot="16200000">
          <a:off x="3524250" y="75819000"/>
          <a:ext cx="27336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314</xdr:row>
      <xdr:rowOff>66675</xdr:rowOff>
    </xdr:from>
    <xdr:to>
      <xdr:col>15</xdr:col>
      <xdr:colOff>419100</xdr:colOff>
      <xdr:row>316</xdr:row>
      <xdr:rowOff>95250</xdr:rowOff>
    </xdr:to>
    <xdr:sp>
      <xdr:nvSpPr>
        <xdr:cNvPr id="27" name="AutoShape 33"/>
        <xdr:cNvSpPr>
          <a:spLocks/>
        </xdr:cNvSpPr>
      </xdr:nvSpPr>
      <xdr:spPr>
        <a:xfrm rot="16200000">
          <a:off x="3552825" y="788574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326</xdr:row>
      <xdr:rowOff>76200</xdr:rowOff>
    </xdr:from>
    <xdr:to>
      <xdr:col>15</xdr:col>
      <xdr:colOff>419100</xdr:colOff>
      <xdr:row>328</xdr:row>
      <xdr:rowOff>104775</xdr:rowOff>
    </xdr:to>
    <xdr:sp>
      <xdr:nvSpPr>
        <xdr:cNvPr id="28" name="AutoShape 34"/>
        <xdr:cNvSpPr>
          <a:spLocks/>
        </xdr:cNvSpPr>
      </xdr:nvSpPr>
      <xdr:spPr>
        <a:xfrm rot="16200000">
          <a:off x="3552825" y="818673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338</xdr:row>
      <xdr:rowOff>47625</xdr:rowOff>
    </xdr:from>
    <xdr:to>
      <xdr:col>15</xdr:col>
      <xdr:colOff>419100</xdr:colOff>
      <xdr:row>340</xdr:row>
      <xdr:rowOff>76200</xdr:rowOff>
    </xdr:to>
    <xdr:sp>
      <xdr:nvSpPr>
        <xdr:cNvPr id="29" name="AutoShape 35"/>
        <xdr:cNvSpPr>
          <a:spLocks/>
        </xdr:cNvSpPr>
      </xdr:nvSpPr>
      <xdr:spPr>
        <a:xfrm rot="16200000">
          <a:off x="3552825" y="84839175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295275</xdr:colOff>
      <xdr:row>350</xdr:row>
      <xdr:rowOff>66675</xdr:rowOff>
    </xdr:from>
    <xdr:to>
      <xdr:col>15</xdr:col>
      <xdr:colOff>419100</xdr:colOff>
      <xdr:row>352</xdr:row>
      <xdr:rowOff>95250</xdr:rowOff>
    </xdr:to>
    <xdr:sp>
      <xdr:nvSpPr>
        <xdr:cNvPr id="30" name="AutoShape 36"/>
        <xdr:cNvSpPr>
          <a:spLocks/>
        </xdr:cNvSpPr>
      </xdr:nvSpPr>
      <xdr:spPr>
        <a:xfrm rot="16200000">
          <a:off x="3552825" y="87858600"/>
          <a:ext cx="267652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362</xdr:row>
      <xdr:rowOff>76200</xdr:rowOff>
    </xdr:from>
    <xdr:to>
      <xdr:col>15</xdr:col>
      <xdr:colOff>428625</xdr:colOff>
      <xdr:row>364</xdr:row>
      <xdr:rowOff>95250</xdr:rowOff>
    </xdr:to>
    <xdr:sp>
      <xdr:nvSpPr>
        <xdr:cNvPr id="31" name="AutoShape 37"/>
        <xdr:cNvSpPr>
          <a:spLocks/>
        </xdr:cNvSpPr>
      </xdr:nvSpPr>
      <xdr:spPr>
        <a:xfrm rot="16200000">
          <a:off x="3543300" y="90868500"/>
          <a:ext cx="2695575" cy="6096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374</xdr:row>
      <xdr:rowOff>76200</xdr:rowOff>
    </xdr:from>
    <xdr:to>
      <xdr:col>15</xdr:col>
      <xdr:colOff>428625</xdr:colOff>
      <xdr:row>376</xdr:row>
      <xdr:rowOff>104775</xdr:rowOff>
    </xdr:to>
    <xdr:sp>
      <xdr:nvSpPr>
        <xdr:cNvPr id="32" name="AutoShape 38"/>
        <xdr:cNvSpPr>
          <a:spLocks/>
        </xdr:cNvSpPr>
      </xdr:nvSpPr>
      <xdr:spPr>
        <a:xfrm rot="16200000">
          <a:off x="3543300" y="93868875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285750</xdr:colOff>
      <xdr:row>386</xdr:row>
      <xdr:rowOff>76200</xdr:rowOff>
    </xdr:from>
    <xdr:to>
      <xdr:col>15</xdr:col>
      <xdr:colOff>428625</xdr:colOff>
      <xdr:row>388</xdr:row>
      <xdr:rowOff>104775</xdr:rowOff>
    </xdr:to>
    <xdr:sp>
      <xdr:nvSpPr>
        <xdr:cNvPr id="33" name="AutoShape 39"/>
        <xdr:cNvSpPr>
          <a:spLocks/>
        </xdr:cNvSpPr>
      </xdr:nvSpPr>
      <xdr:spPr>
        <a:xfrm rot="16200000">
          <a:off x="3543300" y="96869250"/>
          <a:ext cx="26955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304800</xdr:colOff>
      <xdr:row>398</xdr:row>
      <xdr:rowOff>95250</xdr:rowOff>
    </xdr:from>
    <xdr:to>
      <xdr:col>15</xdr:col>
      <xdr:colOff>409575</xdr:colOff>
      <xdr:row>400</xdr:row>
      <xdr:rowOff>114300</xdr:rowOff>
    </xdr:to>
    <xdr:sp>
      <xdr:nvSpPr>
        <xdr:cNvPr id="34" name="AutoShape 40"/>
        <xdr:cNvSpPr>
          <a:spLocks/>
        </xdr:cNvSpPr>
      </xdr:nvSpPr>
      <xdr:spPr>
        <a:xfrm rot="16200000">
          <a:off x="3562350" y="99888675"/>
          <a:ext cx="2657475" cy="6096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304800</xdr:colOff>
      <xdr:row>410</xdr:row>
      <xdr:rowOff>85725</xdr:rowOff>
    </xdr:from>
    <xdr:to>
      <xdr:col>15</xdr:col>
      <xdr:colOff>409575</xdr:colOff>
      <xdr:row>412</xdr:row>
      <xdr:rowOff>114300</xdr:rowOff>
    </xdr:to>
    <xdr:sp>
      <xdr:nvSpPr>
        <xdr:cNvPr id="35" name="AutoShape 41"/>
        <xdr:cNvSpPr>
          <a:spLocks/>
        </xdr:cNvSpPr>
      </xdr:nvSpPr>
      <xdr:spPr>
        <a:xfrm rot="16200000">
          <a:off x="3562350" y="102879525"/>
          <a:ext cx="26574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304800</xdr:colOff>
      <xdr:row>422</xdr:row>
      <xdr:rowOff>95250</xdr:rowOff>
    </xdr:from>
    <xdr:to>
      <xdr:col>15</xdr:col>
      <xdr:colOff>409575</xdr:colOff>
      <xdr:row>424</xdr:row>
      <xdr:rowOff>123825</xdr:rowOff>
    </xdr:to>
    <xdr:sp>
      <xdr:nvSpPr>
        <xdr:cNvPr id="36" name="AutoShape 42"/>
        <xdr:cNvSpPr>
          <a:spLocks/>
        </xdr:cNvSpPr>
      </xdr:nvSpPr>
      <xdr:spPr>
        <a:xfrm rot="16200000">
          <a:off x="3562350" y="105889425"/>
          <a:ext cx="26574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  <xdr:twoCellAnchor>
    <xdr:from>
      <xdr:col>9</xdr:col>
      <xdr:colOff>304800</xdr:colOff>
      <xdr:row>434</xdr:row>
      <xdr:rowOff>47625</xdr:rowOff>
    </xdr:from>
    <xdr:to>
      <xdr:col>15</xdr:col>
      <xdr:colOff>409575</xdr:colOff>
      <xdr:row>436</xdr:row>
      <xdr:rowOff>76200</xdr:rowOff>
    </xdr:to>
    <xdr:sp>
      <xdr:nvSpPr>
        <xdr:cNvPr id="37" name="AutoShape 43"/>
        <xdr:cNvSpPr>
          <a:spLocks/>
        </xdr:cNvSpPr>
      </xdr:nvSpPr>
      <xdr:spPr>
        <a:xfrm rot="16200000">
          <a:off x="3562350" y="108842175"/>
          <a:ext cx="2657475" cy="6191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EBBE CUP XXV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3590925" y="828675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20</xdr:col>
      <xdr:colOff>0</xdr:colOff>
      <xdr:row>23</xdr:row>
      <xdr:rowOff>28575</xdr:rowOff>
    </xdr:to>
    <xdr:sp>
      <xdr:nvSpPr>
        <xdr:cNvPr id="2" name="Line 2"/>
        <xdr:cNvSpPr>
          <a:spLocks/>
        </xdr:cNvSpPr>
      </xdr:nvSpPr>
      <xdr:spPr>
        <a:xfrm>
          <a:off x="47625" y="6429375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18</xdr:row>
      <xdr:rowOff>38100</xdr:rowOff>
    </xdr:from>
    <xdr:to>
      <xdr:col>1</xdr:col>
      <xdr:colOff>1666875</xdr:colOff>
      <xdr:row>18</xdr:row>
      <xdr:rowOff>38100</xdr:rowOff>
    </xdr:to>
    <xdr:sp>
      <xdr:nvSpPr>
        <xdr:cNvPr id="3" name="Line 4"/>
        <xdr:cNvSpPr>
          <a:spLocks/>
        </xdr:cNvSpPr>
      </xdr:nvSpPr>
      <xdr:spPr>
        <a:xfrm>
          <a:off x="18669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workbookViewId="0" topLeftCell="A32">
      <selection activeCell="F8" sqref="F8"/>
    </sheetView>
  </sheetViews>
  <sheetFormatPr defaultColWidth="9.140625" defaultRowHeight="12.75"/>
  <cols>
    <col min="1" max="1" width="8.8515625" style="1" customWidth="1"/>
    <col min="2" max="6" width="5.00390625" style="2" customWidth="1"/>
    <col min="7" max="13" width="5.00390625" style="0" customWidth="1"/>
    <col min="16" max="16" width="9.140625" style="90" customWidth="1"/>
  </cols>
  <sheetData>
    <row r="1" spans="1:17" ht="12.75">
      <c r="A1" s="3" t="s">
        <v>0</v>
      </c>
      <c r="B1" s="4">
        <f>LOOKUP(B5,$P$1:$P$31,$Q$1:$Q$31)</f>
        <v>1.5</v>
      </c>
      <c r="C1" s="4">
        <f>LOOKUP(C5,$P$1:$P$31,$Q$1:$Q$31)</f>
        <v>3.5</v>
      </c>
      <c r="D1" s="4">
        <f>LOOKUP(D5,$P$1:$P$31,$Q$1:$Q$31)</f>
        <v>3</v>
      </c>
      <c r="E1" s="89">
        <f>LOOKUP(E5,$P$1:$P$31,$Q$1:$Q$31)</f>
        <v>4</v>
      </c>
      <c r="F1" s="89">
        <f>LOOKUP(F5,$P$1:$P$31,$Q$1:$Q$31)</f>
        <v>4</v>
      </c>
      <c r="G1" s="7"/>
      <c r="H1" s="7"/>
      <c r="I1" s="7"/>
      <c r="J1" s="7"/>
      <c r="K1" s="7"/>
      <c r="L1" s="7"/>
      <c r="M1" s="8"/>
      <c r="N1" s="68"/>
      <c r="P1" s="90">
        <v>1</v>
      </c>
      <c r="Q1">
        <f>H200</f>
        <v>3.5</v>
      </c>
    </row>
    <row r="2" spans="1:17" ht="12.75" customHeight="1">
      <c r="A2" s="73">
        <v>4</v>
      </c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8"/>
      <c r="P2" s="90">
        <v>2</v>
      </c>
      <c r="Q2">
        <f>H188</f>
        <v>2</v>
      </c>
    </row>
    <row r="3" spans="1:17" ht="33" customHeight="1">
      <c r="A3" s="7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8"/>
      <c r="P3" s="90">
        <v>3</v>
      </c>
      <c r="Q3">
        <f>H212</f>
        <v>1.5</v>
      </c>
    </row>
    <row r="4" spans="1:17" ht="23.25" customHeight="1">
      <c r="A4" s="9" t="s">
        <v>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1">
        <v>12</v>
      </c>
      <c r="N4" s="68"/>
      <c r="P4" s="90">
        <v>4</v>
      </c>
      <c r="Q4" s="12">
        <f>H10</f>
        <v>4.5</v>
      </c>
    </row>
    <row r="5" spans="1:17" ht="23.25" customHeight="1">
      <c r="A5" s="9" t="s">
        <v>3</v>
      </c>
      <c r="B5" s="10">
        <v>3</v>
      </c>
      <c r="C5" s="10">
        <v>1</v>
      </c>
      <c r="D5" s="10">
        <v>8</v>
      </c>
      <c r="E5" s="10">
        <v>12</v>
      </c>
      <c r="F5" s="10">
        <v>24</v>
      </c>
      <c r="G5" s="13"/>
      <c r="H5" s="13"/>
      <c r="I5" s="13"/>
      <c r="J5" s="13"/>
      <c r="K5" s="13"/>
      <c r="L5" s="13"/>
      <c r="M5" s="14"/>
      <c r="N5" s="68"/>
      <c r="P5" s="90">
        <v>5</v>
      </c>
      <c r="Q5">
        <f>H140</f>
        <v>2.5</v>
      </c>
    </row>
    <row r="6" spans="1:17" ht="23.25" customHeight="1">
      <c r="A6" s="9" t="s">
        <v>4</v>
      </c>
      <c r="B6" s="10" t="s">
        <v>5</v>
      </c>
      <c r="C6" s="10" t="s">
        <v>6</v>
      </c>
      <c r="D6" s="10" t="s">
        <v>6</v>
      </c>
      <c r="E6" s="10" t="s">
        <v>6</v>
      </c>
      <c r="F6" s="10" t="s">
        <v>5</v>
      </c>
      <c r="G6" s="13"/>
      <c r="H6" s="13"/>
      <c r="I6" s="13"/>
      <c r="J6" s="13"/>
      <c r="K6" s="13"/>
      <c r="L6" s="13"/>
      <c r="M6" s="14"/>
      <c r="N6" s="68"/>
      <c r="P6" s="90">
        <v>6</v>
      </c>
      <c r="Q6" s="15">
        <f>H308</f>
        <v>1.5</v>
      </c>
    </row>
    <row r="7" spans="1:17" ht="23.25" customHeight="1">
      <c r="A7" s="9" t="s">
        <v>7</v>
      </c>
      <c r="B7" s="10">
        <v>1</v>
      </c>
      <c r="C7" s="10">
        <v>1</v>
      </c>
      <c r="D7" s="10">
        <v>1</v>
      </c>
      <c r="E7" s="10">
        <v>1</v>
      </c>
      <c r="F7" s="10">
        <v>0.5</v>
      </c>
      <c r="G7" s="13"/>
      <c r="H7" s="13"/>
      <c r="I7" s="13"/>
      <c r="J7" s="13"/>
      <c r="K7" s="13"/>
      <c r="L7" s="13"/>
      <c r="M7" s="14"/>
      <c r="N7" s="68"/>
      <c r="P7" s="90">
        <v>7</v>
      </c>
      <c r="Q7">
        <f>H356</f>
        <v>0</v>
      </c>
    </row>
    <row r="8" spans="1:17" ht="23.25" customHeight="1">
      <c r="A8" s="16" t="s">
        <v>8</v>
      </c>
      <c r="B8" s="17">
        <f>B7</f>
        <v>1</v>
      </c>
      <c r="C8" s="17">
        <f>B8+C7</f>
        <v>2</v>
      </c>
      <c r="D8" s="17">
        <f>C8+D7</f>
        <v>3</v>
      </c>
      <c r="E8" s="87">
        <f>D8+E7</f>
        <v>4</v>
      </c>
      <c r="F8" s="87">
        <f>E8+F7</f>
        <v>4.5</v>
      </c>
      <c r="G8" s="13"/>
      <c r="H8" s="13"/>
      <c r="I8" s="13"/>
      <c r="J8" s="13"/>
      <c r="K8" s="13"/>
      <c r="L8" s="13"/>
      <c r="M8" s="14"/>
      <c r="N8" s="68"/>
      <c r="P8" s="90">
        <v>8</v>
      </c>
      <c r="Q8" s="12">
        <f>H33</f>
        <v>3</v>
      </c>
    </row>
    <row r="9" spans="1:17" ht="12.75">
      <c r="A9" s="19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68"/>
      <c r="P9" s="90">
        <v>9</v>
      </c>
      <c r="Q9" s="12">
        <f>H176</f>
        <v>1</v>
      </c>
    </row>
    <row r="10" spans="1:17" ht="23.25" customHeight="1">
      <c r="A10" s="19" t="s">
        <v>9</v>
      </c>
      <c r="B10" s="20"/>
      <c r="C10" s="20"/>
      <c r="D10" s="75">
        <f>(B1+C1+D1+E1+F1)-MIN(B1:F1)</f>
        <v>14.5</v>
      </c>
      <c r="E10" s="75"/>
      <c r="F10" s="20" t="s">
        <v>7</v>
      </c>
      <c r="G10" s="21"/>
      <c r="H10" s="75">
        <f>F8</f>
        <v>4.5</v>
      </c>
      <c r="I10" s="75"/>
      <c r="J10" s="21" t="s">
        <v>10</v>
      </c>
      <c r="K10" s="21"/>
      <c r="L10" s="75"/>
      <c r="M10" s="75"/>
      <c r="N10" s="68"/>
      <c r="P10" s="90">
        <v>10</v>
      </c>
      <c r="Q10">
        <f>H320</f>
        <v>1</v>
      </c>
    </row>
    <row r="11" spans="1:17" ht="12.75">
      <c r="A11" s="22"/>
      <c r="B11" s="23"/>
      <c r="C11" s="23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68"/>
      <c r="P11" s="90">
        <v>11</v>
      </c>
      <c r="Q11">
        <f>H224</f>
        <v>0.5</v>
      </c>
    </row>
    <row r="12" spans="1:17" ht="12.75">
      <c r="A12" s="25"/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90">
        <v>12</v>
      </c>
      <c r="Q12" s="21">
        <f>H57</f>
        <v>4</v>
      </c>
    </row>
    <row r="13" spans="1:17" ht="12.75">
      <c r="A13" s="3" t="s">
        <v>0</v>
      </c>
      <c r="B13" s="4">
        <f>LOOKUP(B17,$P$1:$P$31,$Q$1:$Q$31)</f>
        <v>1</v>
      </c>
      <c r="C13" s="26">
        <f>LOOKUP(C17,$P$1:$P$31,$Q$1:$Q$31)</f>
        <v>2.5</v>
      </c>
      <c r="D13" s="4">
        <f>LOOKUP(D17,$P$1:$P$31,$Q$1:$Q$31)</f>
        <v>4</v>
      </c>
      <c r="E13" s="89">
        <f>LOOKUP(E17,$P$1:$P$31,$Q$1:$Q$31)</f>
        <v>3.5</v>
      </c>
      <c r="F13" s="89">
        <f>LOOKUP(F17,$P$1:$P$31,$Q$1:$Q$31)</f>
        <v>2.5</v>
      </c>
      <c r="G13" s="7"/>
      <c r="H13" s="7"/>
      <c r="I13" s="7"/>
      <c r="J13" s="7"/>
      <c r="K13" s="7"/>
      <c r="L13" s="7"/>
      <c r="M13" s="8"/>
      <c r="N13" s="68"/>
      <c r="P13" s="90">
        <v>13</v>
      </c>
      <c r="Q13" s="27">
        <f>H248</f>
        <v>2</v>
      </c>
    </row>
    <row r="14" spans="1:17" ht="12.75" customHeight="1">
      <c r="A14" s="73">
        <v>28</v>
      </c>
      <c r="B14" s="69" t="s">
        <v>11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8"/>
      <c r="P14" s="90">
        <v>14</v>
      </c>
      <c r="Q14" s="27">
        <f>H296</f>
        <v>3</v>
      </c>
    </row>
    <row r="15" spans="1:17" ht="33" customHeight="1">
      <c r="A15" s="73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8"/>
      <c r="P15" s="90">
        <v>15</v>
      </c>
      <c r="Q15">
        <f>H260</f>
        <v>3</v>
      </c>
    </row>
    <row r="16" spans="1:17" ht="23.25" customHeight="1">
      <c r="A16" s="9" t="s">
        <v>2</v>
      </c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0">
        <v>10</v>
      </c>
      <c r="L16" s="10">
        <v>11</v>
      </c>
      <c r="M16" s="11">
        <v>12</v>
      </c>
      <c r="N16" s="68"/>
      <c r="P16" s="90">
        <v>16</v>
      </c>
      <c r="Q16">
        <f>H104</f>
        <v>3</v>
      </c>
    </row>
    <row r="17" spans="1:17" ht="23.25" customHeight="1">
      <c r="A17" s="16" t="s">
        <v>3</v>
      </c>
      <c r="B17" s="10">
        <v>27</v>
      </c>
      <c r="C17" s="10">
        <v>29</v>
      </c>
      <c r="D17" s="10">
        <v>20</v>
      </c>
      <c r="E17" s="10">
        <v>1</v>
      </c>
      <c r="F17" s="10">
        <v>22</v>
      </c>
      <c r="G17" s="13"/>
      <c r="H17" s="13"/>
      <c r="I17" s="13"/>
      <c r="J17" s="13"/>
      <c r="K17" s="13"/>
      <c r="L17" s="13"/>
      <c r="M17" s="14"/>
      <c r="N17" s="68"/>
      <c r="P17" s="90">
        <v>17</v>
      </c>
      <c r="Q17">
        <f>H236</f>
        <v>2</v>
      </c>
    </row>
    <row r="18" spans="1:17" ht="23.25" customHeight="1">
      <c r="A18" s="9" t="s">
        <v>4</v>
      </c>
      <c r="B18" s="10" t="s">
        <v>5</v>
      </c>
      <c r="C18" s="10" t="s">
        <v>6</v>
      </c>
      <c r="D18" s="10" t="s">
        <v>5</v>
      </c>
      <c r="E18" s="10" t="s">
        <v>6</v>
      </c>
      <c r="F18" s="10" t="s">
        <v>5</v>
      </c>
      <c r="G18" s="13"/>
      <c r="H18" s="13"/>
      <c r="I18" s="13"/>
      <c r="J18" s="13"/>
      <c r="K18" s="13"/>
      <c r="L18" s="13"/>
      <c r="M18" s="14"/>
      <c r="N18" s="68"/>
      <c r="P18" s="90">
        <v>18</v>
      </c>
      <c r="Q18">
        <f>H152</f>
        <v>2</v>
      </c>
    </row>
    <row r="19" spans="1:17" ht="23.25" customHeight="1">
      <c r="A19" s="9" t="s">
        <v>7</v>
      </c>
      <c r="B19" s="10">
        <v>1</v>
      </c>
      <c r="C19" s="10">
        <v>0.5</v>
      </c>
      <c r="D19" s="10">
        <v>0.5</v>
      </c>
      <c r="E19" s="10">
        <v>0.5</v>
      </c>
      <c r="F19" s="10">
        <v>1</v>
      </c>
      <c r="G19" s="13"/>
      <c r="H19" s="13"/>
      <c r="I19" s="13"/>
      <c r="J19" s="13"/>
      <c r="K19" s="13"/>
      <c r="L19" s="13"/>
      <c r="M19" s="14"/>
      <c r="N19" s="68"/>
      <c r="P19" s="90">
        <v>19</v>
      </c>
      <c r="Q19">
        <f>H164</f>
        <v>2</v>
      </c>
    </row>
    <row r="20" spans="1:17" ht="23.25" customHeight="1">
      <c r="A20" s="16" t="s">
        <v>8</v>
      </c>
      <c r="B20" s="17">
        <f>B19</f>
        <v>1</v>
      </c>
      <c r="C20" s="17">
        <f>B20+C19</f>
        <v>1.5</v>
      </c>
      <c r="D20" s="17">
        <f>C20+D19</f>
        <v>2</v>
      </c>
      <c r="E20" s="87">
        <f>D20+E19</f>
        <v>2.5</v>
      </c>
      <c r="F20" s="87">
        <f>E20+F19</f>
        <v>3.5</v>
      </c>
      <c r="G20" s="13"/>
      <c r="H20" s="13"/>
      <c r="I20" s="13"/>
      <c r="J20" s="13"/>
      <c r="K20" s="13"/>
      <c r="L20" s="13"/>
      <c r="M20" s="14"/>
      <c r="N20" s="68"/>
      <c r="P20" s="90">
        <v>20</v>
      </c>
      <c r="Q20">
        <f>H69</f>
        <v>4</v>
      </c>
    </row>
    <row r="21" spans="1:17" ht="12.75">
      <c r="A21" s="19"/>
      <c r="B21" s="20"/>
      <c r="C21" s="20"/>
      <c r="D21" s="20"/>
      <c r="E21" s="20"/>
      <c r="F21" s="20"/>
      <c r="G21" s="21"/>
      <c r="H21" s="21"/>
      <c r="I21" s="21"/>
      <c r="J21" s="21"/>
      <c r="K21" s="21"/>
      <c r="L21" s="21"/>
      <c r="M21" s="21"/>
      <c r="N21" s="68"/>
      <c r="P21" s="90">
        <v>21</v>
      </c>
      <c r="Q21">
        <f>H128</f>
        <v>3</v>
      </c>
    </row>
    <row r="22" spans="1:17" ht="23.25" customHeight="1">
      <c r="A22" s="19" t="s">
        <v>9</v>
      </c>
      <c r="B22" s="20"/>
      <c r="C22" s="20"/>
      <c r="D22" s="75">
        <f>(B13+C13+D13+E13+F13)-MIN(B13:F13)</f>
        <v>12.5</v>
      </c>
      <c r="E22" s="75"/>
      <c r="F22" s="20" t="s">
        <v>7</v>
      </c>
      <c r="G22" s="21"/>
      <c r="H22" s="75">
        <f>F20</f>
        <v>3.5</v>
      </c>
      <c r="I22" s="75"/>
      <c r="J22" s="21" t="s">
        <v>10</v>
      </c>
      <c r="K22" s="21"/>
      <c r="L22" s="75"/>
      <c r="M22" s="75"/>
      <c r="N22" s="68"/>
      <c r="P22" s="90">
        <v>22</v>
      </c>
      <c r="Q22">
        <f>H344</f>
        <v>2.5</v>
      </c>
    </row>
    <row r="23" spans="1:17" ht="12.75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68"/>
      <c r="P23" s="90">
        <v>23</v>
      </c>
      <c r="Q23">
        <f>H332</f>
        <v>3</v>
      </c>
    </row>
    <row r="24" spans="1:17" ht="12.75">
      <c r="A24" s="3" t="s">
        <v>0</v>
      </c>
      <c r="B24" s="4">
        <f>LOOKUP(B28,$P$1:$P$31,$Q$1:$Q$31)</f>
        <v>0</v>
      </c>
      <c r="C24" s="4">
        <f>LOOKUP(C28,$P$1:$P$31,$Q$1:$Q$31)</f>
        <v>1</v>
      </c>
      <c r="D24" s="4">
        <f>LOOKUP(D28,$P$1:$P$31,$Q$1:$Q$31)</f>
        <v>4.5</v>
      </c>
      <c r="E24" s="89">
        <f>LOOKUP(E28,$P$1:$P$31,$Q$1:$Q$31)</f>
        <v>2</v>
      </c>
      <c r="F24" s="89">
        <f>LOOKUP(F28,$P$1:$P$31,$Q$1:$Q$31)</f>
        <v>4</v>
      </c>
      <c r="G24" s="7"/>
      <c r="H24" s="7"/>
      <c r="I24" s="7"/>
      <c r="J24" s="7"/>
      <c r="K24" s="7"/>
      <c r="L24" s="7"/>
      <c r="M24" s="8"/>
      <c r="N24" s="81"/>
      <c r="P24" s="90">
        <v>24</v>
      </c>
      <c r="Q24">
        <f>H45</f>
        <v>4</v>
      </c>
    </row>
    <row r="25" spans="1:17" ht="12.75" customHeight="1">
      <c r="A25" s="73">
        <v>8</v>
      </c>
      <c r="B25" s="78" t="s">
        <v>12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1"/>
      <c r="P25" s="90">
        <v>25</v>
      </c>
      <c r="Q25">
        <f>H93</f>
        <v>2</v>
      </c>
    </row>
    <row r="26" spans="1:17" ht="33" customHeight="1">
      <c r="A26" s="7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1"/>
      <c r="P26" s="90">
        <v>26</v>
      </c>
      <c r="Q26">
        <f>H116</f>
        <v>3</v>
      </c>
    </row>
    <row r="27" spans="1:17" ht="23.25" customHeight="1">
      <c r="A27" s="9" t="s">
        <v>2</v>
      </c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1">
        <v>12</v>
      </c>
      <c r="N27" s="81"/>
      <c r="P27" s="90">
        <v>27</v>
      </c>
      <c r="Q27">
        <f>H272</f>
        <v>1</v>
      </c>
    </row>
    <row r="28" spans="1:17" ht="23.25" customHeight="1">
      <c r="A28" s="9" t="s">
        <v>3</v>
      </c>
      <c r="B28" s="10">
        <v>7</v>
      </c>
      <c r="C28" s="10">
        <v>9</v>
      </c>
      <c r="D28" s="10">
        <v>4</v>
      </c>
      <c r="E28" s="10">
        <v>25</v>
      </c>
      <c r="F28" s="10">
        <v>12</v>
      </c>
      <c r="G28" s="13"/>
      <c r="H28" s="13"/>
      <c r="I28" s="13"/>
      <c r="J28" s="13"/>
      <c r="K28" s="13"/>
      <c r="L28" s="13"/>
      <c r="M28" s="14"/>
      <c r="N28" s="81"/>
      <c r="P28" s="90">
        <v>28</v>
      </c>
      <c r="Q28">
        <f>H22</f>
        <v>3.5</v>
      </c>
    </row>
    <row r="29" spans="1:17" ht="23.25" customHeight="1">
      <c r="A29" s="9" t="s">
        <v>4</v>
      </c>
      <c r="B29" s="10" t="s">
        <v>5</v>
      </c>
      <c r="C29" s="10" t="s">
        <v>6</v>
      </c>
      <c r="D29" s="10" t="s">
        <v>5</v>
      </c>
      <c r="E29" s="10" t="s">
        <v>5</v>
      </c>
      <c r="F29" s="10" t="s">
        <v>6</v>
      </c>
      <c r="G29" s="13"/>
      <c r="H29" s="13"/>
      <c r="I29" s="13"/>
      <c r="J29" s="13"/>
      <c r="K29" s="13"/>
      <c r="L29" s="13"/>
      <c r="M29" s="14"/>
      <c r="N29" s="81"/>
      <c r="P29" s="90">
        <v>29</v>
      </c>
      <c r="Q29">
        <f>H81</f>
        <v>2.5</v>
      </c>
    </row>
    <row r="30" spans="1:17" ht="23.25" customHeight="1">
      <c r="A30" s="9" t="s">
        <v>7</v>
      </c>
      <c r="B30" s="10">
        <v>1</v>
      </c>
      <c r="C30" s="10">
        <v>1</v>
      </c>
      <c r="D30" s="10">
        <v>0</v>
      </c>
      <c r="E30" s="10">
        <v>1</v>
      </c>
      <c r="F30" s="10">
        <v>0</v>
      </c>
      <c r="G30" s="13"/>
      <c r="H30" s="13"/>
      <c r="I30" s="13"/>
      <c r="J30" s="13"/>
      <c r="K30" s="13"/>
      <c r="L30" s="13"/>
      <c r="M30" s="14"/>
      <c r="N30" s="81"/>
      <c r="P30" s="90">
        <v>30</v>
      </c>
      <c r="Q30" s="12">
        <f>H284</f>
        <v>3.5</v>
      </c>
    </row>
    <row r="31" spans="1:17" ht="23.25" customHeight="1">
      <c r="A31" s="16" t="s">
        <v>8</v>
      </c>
      <c r="B31" s="17">
        <f>B30</f>
        <v>1</v>
      </c>
      <c r="C31" s="17">
        <f>B31+C30</f>
        <v>2</v>
      </c>
      <c r="D31" s="17">
        <f>C31+D30</f>
        <v>2</v>
      </c>
      <c r="E31" s="87">
        <f>D31+E30</f>
        <v>3</v>
      </c>
      <c r="F31" s="87">
        <f>E31+F30</f>
        <v>3</v>
      </c>
      <c r="G31" s="13"/>
      <c r="H31" s="13"/>
      <c r="I31" s="13"/>
      <c r="J31" s="13"/>
      <c r="K31" s="13"/>
      <c r="L31" s="13"/>
      <c r="M31" s="14"/>
      <c r="N31" s="81"/>
      <c r="P31" s="90" t="s">
        <v>32</v>
      </c>
      <c r="Q31">
        <v>0</v>
      </c>
    </row>
    <row r="32" spans="1:14" ht="12.75">
      <c r="A32" s="19"/>
      <c r="B32" s="20"/>
      <c r="C32" s="20"/>
      <c r="D32" s="20"/>
      <c r="E32" s="20"/>
      <c r="F32" s="20"/>
      <c r="G32" s="21"/>
      <c r="H32" s="21"/>
      <c r="I32" s="21"/>
      <c r="J32" s="21"/>
      <c r="K32" s="21"/>
      <c r="L32" s="21"/>
      <c r="M32" s="21"/>
      <c r="N32" s="81"/>
    </row>
    <row r="33" spans="1:14" ht="23.25" customHeight="1">
      <c r="A33" s="19" t="s">
        <v>9</v>
      </c>
      <c r="B33" s="20"/>
      <c r="C33" s="20"/>
      <c r="D33" s="84">
        <f>(B24+C24+D24+E24+F24)-MIN(B24:F24)</f>
        <v>11.5</v>
      </c>
      <c r="E33" s="84"/>
      <c r="F33" s="20" t="s">
        <v>7</v>
      </c>
      <c r="G33" s="21"/>
      <c r="H33" s="80">
        <f>F31</f>
        <v>3</v>
      </c>
      <c r="I33" s="80"/>
      <c r="J33" s="21" t="s">
        <v>10</v>
      </c>
      <c r="K33" s="21"/>
      <c r="L33" s="79"/>
      <c r="M33" s="79"/>
      <c r="N33" s="81"/>
    </row>
    <row r="34" spans="1:14" ht="12.75">
      <c r="A34" s="22"/>
      <c r="B34" s="23"/>
      <c r="C34" s="23"/>
      <c r="D34" s="23"/>
      <c r="E34" s="23"/>
      <c r="F34" s="23"/>
      <c r="G34" s="24"/>
      <c r="H34" s="24"/>
      <c r="I34" s="24"/>
      <c r="J34" s="24"/>
      <c r="K34" s="24"/>
      <c r="L34" s="24"/>
      <c r="M34" s="24"/>
      <c r="N34" s="81"/>
    </row>
    <row r="35" spans="1:17" ht="12.75">
      <c r="A35" s="25"/>
      <c r="B35" s="20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91"/>
      <c r="Q35" s="21"/>
    </row>
    <row r="36" spans="1:14" ht="12.75">
      <c r="A36" s="3" t="s">
        <v>0</v>
      </c>
      <c r="B36" s="4">
        <f>LOOKUP(B40,$P$1:$P$31,$Q$1:$Q$31)</f>
        <v>3</v>
      </c>
      <c r="C36" s="4">
        <f>LOOKUP(C40,$P$1:$P$31,$Q$1:$Q$31)</f>
        <v>4</v>
      </c>
      <c r="D36" s="4">
        <f>LOOKUP(D40,$P$1:$P$31,$Q$1:$Q$31)</f>
        <v>2.5</v>
      </c>
      <c r="E36" s="89">
        <f>LOOKUP(E40,$P$1:$P$31,$Q$1:$Q$31)</f>
        <v>2.5</v>
      </c>
      <c r="F36" s="89">
        <f>LOOKUP(F40,$P$1:$P$31,$Q$1:$Q$31)</f>
        <v>4.5</v>
      </c>
      <c r="G36" s="7"/>
      <c r="H36" s="7"/>
      <c r="I36" s="7"/>
      <c r="J36" s="7"/>
      <c r="K36" s="7"/>
      <c r="L36" s="7"/>
      <c r="M36" s="8"/>
      <c r="N36" s="68"/>
    </row>
    <row r="37" spans="1:14" ht="12.75" customHeight="1">
      <c r="A37" s="73">
        <v>24</v>
      </c>
      <c r="B37" s="69" t="s">
        <v>13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8"/>
    </row>
    <row r="38" spans="1:14" ht="33" customHeight="1">
      <c r="A38" s="7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8"/>
    </row>
    <row r="39" spans="1:14" ht="23.25" customHeight="1">
      <c r="A39" s="9" t="s">
        <v>2</v>
      </c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  <c r="L39" s="10">
        <v>11</v>
      </c>
      <c r="M39" s="11">
        <v>12</v>
      </c>
      <c r="N39" s="68"/>
    </row>
    <row r="40" spans="1:14" ht="23.25" customHeight="1">
      <c r="A40" s="16" t="s">
        <v>3</v>
      </c>
      <c r="B40" s="10">
        <v>23</v>
      </c>
      <c r="C40" s="10">
        <v>20</v>
      </c>
      <c r="D40" s="10">
        <v>29</v>
      </c>
      <c r="E40" s="10">
        <v>22</v>
      </c>
      <c r="F40" s="10">
        <v>4</v>
      </c>
      <c r="G40" s="13"/>
      <c r="H40" s="13"/>
      <c r="I40" s="13"/>
      <c r="J40" s="13"/>
      <c r="K40" s="13"/>
      <c r="L40" s="13"/>
      <c r="M40" s="14"/>
      <c r="N40" s="68"/>
    </row>
    <row r="41" spans="1:14" ht="23.25" customHeight="1">
      <c r="A41" s="9" t="s">
        <v>4</v>
      </c>
      <c r="B41" s="10" t="s">
        <v>5</v>
      </c>
      <c r="C41" s="10" t="s">
        <v>5</v>
      </c>
      <c r="D41" s="10" t="s">
        <v>6</v>
      </c>
      <c r="E41" s="10" t="s">
        <v>6</v>
      </c>
      <c r="F41" s="10" t="s">
        <v>6</v>
      </c>
      <c r="G41" s="13"/>
      <c r="H41" s="13"/>
      <c r="I41" s="13"/>
      <c r="J41" s="13"/>
      <c r="K41" s="13"/>
      <c r="L41" s="13"/>
      <c r="M41" s="14"/>
      <c r="N41" s="68"/>
    </row>
    <row r="42" spans="1:14" ht="23.25" customHeight="1">
      <c r="A42" s="9" t="s">
        <v>7</v>
      </c>
      <c r="B42" s="10">
        <v>1</v>
      </c>
      <c r="C42" s="10">
        <v>0.5</v>
      </c>
      <c r="D42" s="10">
        <v>1</v>
      </c>
      <c r="E42" s="10">
        <v>1</v>
      </c>
      <c r="F42" s="10">
        <v>0.5</v>
      </c>
      <c r="G42" s="13"/>
      <c r="H42" s="13"/>
      <c r="I42" s="13"/>
      <c r="J42" s="13"/>
      <c r="K42" s="13"/>
      <c r="L42" s="13"/>
      <c r="M42" s="14"/>
      <c r="N42" s="68"/>
    </row>
    <row r="43" spans="1:14" ht="23.25" customHeight="1">
      <c r="A43" s="16" t="s">
        <v>8</v>
      </c>
      <c r="B43" s="17">
        <f>B42</f>
        <v>1</v>
      </c>
      <c r="C43" s="17">
        <f>B43+C42</f>
        <v>1.5</v>
      </c>
      <c r="D43" s="17">
        <f>C43+D42</f>
        <v>2.5</v>
      </c>
      <c r="E43" s="87">
        <f>D43+E42</f>
        <v>3.5</v>
      </c>
      <c r="F43" s="87">
        <f>E43+F42</f>
        <v>4</v>
      </c>
      <c r="G43" s="13"/>
      <c r="H43" s="13"/>
      <c r="I43" s="13"/>
      <c r="J43" s="13"/>
      <c r="K43" s="13"/>
      <c r="L43" s="13"/>
      <c r="M43" s="14"/>
      <c r="N43" s="68"/>
    </row>
    <row r="44" spans="1:14" ht="12.75">
      <c r="A44" s="19"/>
      <c r="B44" s="20"/>
      <c r="C44" s="20"/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68"/>
    </row>
    <row r="45" spans="1:14" ht="23.25" customHeight="1">
      <c r="A45" s="19" t="s">
        <v>9</v>
      </c>
      <c r="B45" s="20"/>
      <c r="C45" s="20"/>
      <c r="D45" s="75">
        <f>(B36+C36+D36+E36+F36)-MIN(B36:F36)</f>
        <v>14</v>
      </c>
      <c r="E45" s="75"/>
      <c r="F45" s="20" t="s">
        <v>7</v>
      </c>
      <c r="G45" s="21"/>
      <c r="H45" s="75">
        <f>F43</f>
        <v>4</v>
      </c>
      <c r="I45" s="75"/>
      <c r="J45" s="21" t="s">
        <v>10</v>
      </c>
      <c r="K45" s="21"/>
      <c r="L45" s="75"/>
      <c r="M45" s="75"/>
      <c r="N45" s="68"/>
    </row>
    <row r="46" spans="1:14" ht="12.75">
      <c r="A46" s="22"/>
      <c r="B46" s="23"/>
      <c r="C46" s="23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68"/>
    </row>
    <row r="47" spans="1:13" ht="12.75">
      <c r="A47" s="28"/>
      <c r="B47" s="20"/>
      <c r="C47" s="20"/>
      <c r="D47" s="20"/>
      <c r="E47" s="20"/>
      <c r="F47" s="20"/>
      <c r="G47" s="21"/>
      <c r="H47" s="21"/>
      <c r="I47" s="21"/>
      <c r="J47" s="21"/>
      <c r="K47" s="21"/>
      <c r="L47" s="21"/>
      <c r="M47" s="29"/>
    </row>
    <row r="48" spans="1:14" ht="12.75">
      <c r="A48" s="3" t="s">
        <v>0</v>
      </c>
      <c r="B48" s="4">
        <f>LOOKUP(B52,$P$1:$P$31,$Q$1:$Q$31)</f>
        <v>0.5</v>
      </c>
      <c r="C48" s="4">
        <f>LOOKUP(C52,$P$1:$P$31,$Q$1:$Q$31)</f>
        <v>3</v>
      </c>
      <c r="D48" s="4">
        <f>LOOKUP(D52,$P$1:$P$31,$Q$1:$Q$31)</f>
        <v>3</v>
      </c>
      <c r="E48" s="89">
        <f>LOOKUP(E52,$P$1:$P$31,$Q$1:$Q$31)</f>
        <v>4.5</v>
      </c>
      <c r="F48" s="89">
        <f>LOOKUP(F52,$P$1:$P$31,$Q$1:$Q$31)</f>
        <v>3</v>
      </c>
      <c r="G48" s="7"/>
      <c r="H48" s="7"/>
      <c r="I48" s="7"/>
      <c r="J48" s="7"/>
      <c r="K48" s="7"/>
      <c r="L48" s="7"/>
      <c r="M48" s="7"/>
      <c r="N48" s="68"/>
    </row>
    <row r="49" spans="1:14" ht="12.75" customHeight="1">
      <c r="A49" s="73">
        <v>12</v>
      </c>
      <c r="B49" s="69" t="s">
        <v>14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8"/>
    </row>
    <row r="50" spans="1:14" ht="33" customHeight="1">
      <c r="A50" s="7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8"/>
    </row>
    <row r="51" spans="1:14" ht="23.25" customHeight="1">
      <c r="A51" s="9" t="s">
        <v>2</v>
      </c>
      <c r="B51" s="10">
        <v>1</v>
      </c>
      <c r="C51" s="10">
        <v>2</v>
      </c>
      <c r="D51" s="10">
        <v>3</v>
      </c>
      <c r="E51" s="10">
        <v>4</v>
      </c>
      <c r="F51" s="10">
        <v>5</v>
      </c>
      <c r="G51" s="10">
        <v>6</v>
      </c>
      <c r="H51" s="10">
        <v>7</v>
      </c>
      <c r="I51" s="10">
        <v>8</v>
      </c>
      <c r="J51" s="10">
        <v>9</v>
      </c>
      <c r="K51" s="10">
        <v>10</v>
      </c>
      <c r="L51" s="10">
        <v>11</v>
      </c>
      <c r="M51" s="10">
        <v>12</v>
      </c>
      <c r="N51" s="68"/>
    </row>
    <row r="52" spans="1:14" ht="23.25" customHeight="1">
      <c r="A52" s="16" t="s">
        <v>3</v>
      </c>
      <c r="B52" s="10">
        <v>11</v>
      </c>
      <c r="C52" s="10">
        <v>14</v>
      </c>
      <c r="D52" s="10">
        <v>16</v>
      </c>
      <c r="E52" s="10">
        <v>4</v>
      </c>
      <c r="F52" s="10">
        <v>8</v>
      </c>
      <c r="G52" s="13"/>
      <c r="H52" s="13"/>
      <c r="I52" s="13"/>
      <c r="J52" s="13"/>
      <c r="K52" s="13"/>
      <c r="L52" s="13"/>
      <c r="M52" s="13"/>
      <c r="N52" s="68"/>
    </row>
    <row r="53" spans="1:14" ht="23.25" customHeight="1">
      <c r="A53" s="9" t="s">
        <v>4</v>
      </c>
      <c r="B53" s="10" t="s">
        <v>5</v>
      </c>
      <c r="C53" s="10" t="s">
        <v>6</v>
      </c>
      <c r="D53" s="10" t="s">
        <v>6</v>
      </c>
      <c r="E53" s="10" t="s">
        <v>5</v>
      </c>
      <c r="F53" s="10" t="s">
        <v>5</v>
      </c>
      <c r="G53" s="13"/>
      <c r="H53" s="13"/>
      <c r="I53" s="13"/>
      <c r="J53" s="13"/>
      <c r="K53" s="13"/>
      <c r="L53" s="13"/>
      <c r="M53" s="13"/>
      <c r="N53" s="68"/>
    </row>
    <row r="54" spans="1:14" ht="23.25" customHeight="1">
      <c r="A54" s="9" t="s">
        <v>7</v>
      </c>
      <c r="B54" s="10">
        <v>1</v>
      </c>
      <c r="C54" s="10">
        <v>1</v>
      </c>
      <c r="D54" s="10">
        <v>1</v>
      </c>
      <c r="E54" s="10">
        <v>0</v>
      </c>
      <c r="F54" s="10">
        <v>1</v>
      </c>
      <c r="G54" s="13"/>
      <c r="H54" s="13"/>
      <c r="I54" s="13"/>
      <c r="J54" s="13"/>
      <c r="K54" s="13"/>
      <c r="L54" s="13"/>
      <c r="M54" s="13"/>
      <c r="N54" s="68"/>
    </row>
    <row r="55" spans="1:14" ht="23.25" customHeight="1">
      <c r="A55" s="16" t="s">
        <v>8</v>
      </c>
      <c r="B55" s="17">
        <f>B54</f>
        <v>1</v>
      </c>
      <c r="C55" s="17">
        <f>B55+C54</f>
        <v>2</v>
      </c>
      <c r="D55" s="17">
        <f>C55+D54</f>
        <v>3</v>
      </c>
      <c r="E55" s="87">
        <f>D55+E54</f>
        <v>3</v>
      </c>
      <c r="F55" s="87">
        <f>E55+F54</f>
        <v>4</v>
      </c>
      <c r="G55" s="13"/>
      <c r="H55" s="13"/>
      <c r="I55" s="13"/>
      <c r="J55" s="13"/>
      <c r="K55" s="13"/>
      <c r="L55" s="13"/>
      <c r="M55" s="13"/>
      <c r="N55" s="68"/>
    </row>
    <row r="56" spans="1:14" ht="12.75">
      <c r="A56" s="19"/>
      <c r="B56" s="20"/>
      <c r="C56" s="20"/>
      <c r="D56" s="20"/>
      <c r="E56" s="20"/>
      <c r="F56" s="20"/>
      <c r="G56" s="21"/>
      <c r="H56" s="21"/>
      <c r="I56" s="21"/>
      <c r="J56" s="21"/>
      <c r="K56" s="21"/>
      <c r="L56" s="21"/>
      <c r="M56" s="29"/>
      <c r="N56" s="68"/>
    </row>
    <row r="57" spans="1:14" ht="23.25" customHeight="1">
      <c r="A57" s="19" t="s">
        <v>9</v>
      </c>
      <c r="B57" s="20"/>
      <c r="C57" s="20"/>
      <c r="D57" s="75">
        <f>(B48+C48+D48+E48+F48)-MIN(B48:F48)</f>
        <v>13.5</v>
      </c>
      <c r="E57" s="75"/>
      <c r="F57" s="20" t="s">
        <v>7</v>
      </c>
      <c r="G57" s="21"/>
      <c r="H57" s="75">
        <f>F55</f>
        <v>4</v>
      </c>
      <c r="I57" s="75"/>
      <c r="J57" s="21" t="s">
        <v>10</v>
      </c>
      <c r="K57" s="21"/>
      <c r="L57" s="75"/>
      <c r="M57" s="75"/>
      <c r="N57" s="68"/>
    </row>
    <row r="58" spans="1:14" ht="12.75">
      <c r="A58" s="22"/>
      <c r="B58" s="23"/>
      <c r="C58" s="23"/>
      <c r="D58" s="23"/>
      <c r="E58" s="23"/>
      <c r="F58" s="23"/>
      <c r="G58" s="24"/>
      <c r="H58" s="24"/>
      <c r="I58" s="24"/>
      <c r="J58" s="24"/>
      <c r="K58" s="24"/>
      <c r="L58" s="24"/>
      <c r="M58" s="30"/>
      <c r="N58" s="68"/>
    </row>
    <row r="60" spans="1:14" ht="12.75">
      <c r="A60" s="3" t="s">
        <v>0</v>
      </c>
      <c r="B60" s="4">
        <f>LOOKUP(B64,$P$1:$P$31,$Q$1:$Q$31)</f>
        <v>2</v>
      </c>
      <c r="C60" s="4">
        <f>LOOKUP(C64,$P$1:$P$31,$Q$1:$Q$31)</f>
        <v>4</v>
      </c>
      <c r="D60" s="93">
        <f>LOOKUP(D64,$P$1:$P$31,$Q$1:$Q$31)</f>
        <v>3.5</v>
      </c>
      <c r="E60" s="89">
        <f>LOOKUP(E64,$P$1:$P$31,$Q$1:$Q$31)</f>
        <v>3</v>
      </c>
      <c r="F60" s="89">
        <f>LOOKUP(F64,$P$1:$P$31,$Q$1:$Q$31)</f>
        <v>3</v>
      </c>
      <c r="G60" s="6"/>
      <c r="H60" s="7"/>
      <c r="I60" s="7"/>
      <c r="J60" s="7"/>
      <c r="K60" s="7"/>
      <c r="L60" s="7"/>
      <c r="M60" s="8"/>
      <c r="N60" s="68"/>
    </row>
    <row r="61" spans="1:14" ht="12.75" customHeight="1">
      <c r="A61" s="73">
        <v>20</v>
      </c>
      <c r="B61" s="69" t="s">
        <v>15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8"/>
    </row>
    <row r="62" spans="1:14" ht="33" customHeight="1">
      <c r="A62" s="7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8"/>
    </row>
    <row r="63" spans="1:14" ht="23.25" customHeight="1">
      <c r="A63" s="9" t="s">
        <v>2</v>
      </c>
      <c r="B63" s="10">
        <v>1</v>
      </c>
      <c r="C63" s="10">
        <v>2</v>
      </c>
      <c r="D63" s="10">
        <v>3</v>
      </c>
      <c r="E63" s="10">
        <v>4</v>
      </c>
      <c r="F63" s="10">
        <v>5</v>
      </c>
      <c r="G63" s="10">
        <v>6</v>
      </c>
      <c r="H63" s="10">
        <v>7</v>
      </c>
      <c r="I63" s="10">
        <v>8</v>
      </c>
      <c r="J63" s="10">
        <v>9</v>
      </c>
      <c r="K63" s="10">
        <v>10</v>
      </c>
      <c r="L63" s="10">
        <v>11</v>
      </c>
      <c r="M63" s="11">
        <v>12</v>
      </c>
      <c r="N63" s="68"/>
    </row>
    <row r="64" spans="1:14" ht="23.25" customHeight="1">
      <c r="A64" s="9" t="s">
        <v>3</v>
      </c>
      <c r="B64" s="10">
        <v>19</v>
      </c>
      <c r="C64" s="10">
        <v>24</v>
      </c>
      <c r="D64" s="10">
        <v>28</v>
      </c>
      <c r="E64" s="10">
        <v>16</v>
      </c>
      <c r="F64" s="10">
        <v>21</v>
      </c>
      <c r="G64" s="13"/>
      <c r="H64" s="13"/>
      <c r="I64" s="13"/>
      <c r="J64" s="13"/>
      <c r="K64" s="13"/>
      <c r="L64" s="13"/>
      <c r="M64" s="14"/>
      <c r="N64" s="68"/>
    </row>
    <row r="65" spans="1:14" ht="23.25" customHeight="1">
      <c r="A65" s="9" t="s">
        <v>4</v>
      </c>
      <c r="B65" s="10" t="s">
        <v>5</v>
      </c>
      <c r="C65" s="10" t="s">
        <v>6</v>
      </c>
      <c r="D65" s="10" t="s">
        <v>6</v>
      </c>
      <c r="E65" s="10" t="s">
        <v>5</v>
      </c>
      <c r="F65" s="10" t="s">
        <v>5</v>
      </c>
      <c r="G65" s="13"/>
      <c r="H65" s="13"/>
      <c r="I65" s="13"/>
      <c r="J65" s="13"/>
      <c r="K65" s="13"/>
      <c r="L65" s="13"/>
      <c r="M65" s="14"/>
      <c r="N65" s="68"/>
    </row>
    <row r="66" spans="1:14" ht="23.25" customHeight="1">
      <c r="A66" s="9" t="s">
        <v>7</v>
      </c>
      <c r="B66" s="10">
        <v>1</v>
      </c>
      <c r="C66" s="10">
        <v>0.5</v>
      </c>
      <c r="D66" s="10">
        <v>0.5</v>
      </c>
      <c r="E66" s="10">
        <v>1</v>
      </c>
      <c r="F66" s="10">
        <v>1</v>
      </c>
      <c r="G66" s="13"/>
      <c r="H66" s="13"/>
      <c r="I66" s="13"/>
      <c r="J66" s="13"/>
      <c r="K66" s="13"/>
      <c r="L66" s="13"/>
      <c r="M66" s="14"/>
      <c r="N66" s="68"/>
    </row>
    <row r="67" spans="1:14" ht="23.25" customHeight="1">
      <c r="A67" s="16" t="s">
        <v>8</v>
      </c>
      <c r="B67" s="17">
        <f>B66</f>
        <v>1</v>
      </c>
      <c r="C67" s="17">
        <f>B67+C66</f>
        <v>1.5</v>
      </c>
      <c r="D67" s="17">
        <f>C67+D66</f>
        <v>2</v>
      </c>
      <c r="E67" s="87">
        <f>D67+E66</f>
        <v>3</v>
      </c>
      <c r="F67" s="87">
        <f>E67+F66</f>
        <v>4</v>
      </c>
      <c r="G67" s="13"/>
      <c r="H67" s="13"/>
      <c r="I67" s="13"/>
      <c r="J67" s="13"/>
      <c r="K67" s="13"/>
      <c r="L67" s="13"/>
      <c r="M67" s="14"/>
      <c r="N67" s="68"/>
    </row>
    <row r="68" spans="1:14" ht="12.75">
      <c r="A68" s="31"/>
      <c r="B68" s="20"/>
      <c r="C68" s="20"/>
      <c r="D68" s="20"/>
      <c r="E68" s="20"/>
      <c r="F68" s="20"/>
      <c r="G68" s="21"/>
      <c r="H68" s="21"/>
      <c r="I68" s="21"/>
      <c r="J68" s="21"/>
      <c r="K68" s="21"/>
      <c r="L68" s="21"/>
      <c r="M68" s="21"/>
      <c r="N68" s="68"/>
    </row>
    <row r="69" spans="1:14" ht="23.25" customHeight="1">
      <c r="A69" s="19" t="s">
        <v>9</v>
      </c>
      <c r="B69" s="20"/>
      <c r="C69" s="20"/>
      <c r="D69" s="75">
        <f>(B60+C60+D60+E60+F60)-MIN(B60:F60)</f>
        <v>13.5</v>
      </c>
      <c r="E69" s="75"/>
      <c r="F69" s="20" t="s">
        <v>7</v>
      </c>
      <c r="G69" s="21"/>
      <c r="H69" s="75">
        <f>F67</f>
        <v>4</v>
      </c>
      <c r="I69" s="75"/>
      <c r="J69" s="21" t="s">
        <v>10</v>
      </c>
      <c r="K69" s="21"/>
      <c r="L69" s="75"/>
      <c r="M69" s="75"/>
      <c r="N69" s="68"/>
    </row>
    <row r="70" spans="1:14" ht="12.75">
      <c r="A70" s="22"/>
      <c r="B70" s="23"/>
      <c r="C70" s="23"/>
      <c r="D70" s="23"/>
      <c r="E70" s="23"/>
      <c r="F70" s="23"/>
      <c r="G70" s="24"/>
      <c r="H70" s="24"/>
      <c r="I70" s="24"/>
      <c r="J70" s="24"/>
      <c r="K70" s="24"/>
      <c r="L70" s="24"/>
      <c r="M70" s="24"/>
      <c r="N70" s="68"/>
    </row>
    <row r="71" spans="1:14" ht="12.75">
      <c r="A71" s="25"/>
      <c r="B71" s="20"/>
      <c r="C71" s="20"/>
      <c r="D71" s="20"/>
      <c r="E71" s="20"/>
      <c r="F71" s="20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3" t="s">
        <v>0</v>
      </c>
      <c r="B72" s="26">
        <f>LOOKUP(B76,$P$1:$P$31,$Q$1:$Q$31)</f>
        <v>3.5</v>
      </c>
      <c r="C72" s="26">
        <f>LOOKUP(C76,$P$1:$P$31,$Q$1:$Q$31)</f>
        <v>3.5</v>
      </c>
      <c r="D72" s="26">
        <f>LOOKUP(D76,$P$1:$P$31,$Q$1:$Q$31)</f>
        <v>4</v>
      </c>
      <c r="E72" s="89">
        <f>LOOKUP(E76,$P$1:$P$31,$Q$1:$Q$31)</f>
        <v>2</v>
      </c>
      <c r="F72" s="89">
        <f>LOOKUP(F76,$P$1:$P$31,$Q$1:$Q$31)</f>
        <v>3.5</v>
      </c>
      <c r="G72" s="7"/>
      <c r="H72" s="7"/>
      <c r="I72" s="7"/>
      <c r="J72" s="7"/>
      <c r="K72" s="7"/>
      <c r="L72" s="7"/>
      <c r="M72" s="8"/>
      <c r="N72" s="68"/>
    </row>
    <row r="73" spans="1:14" ht="12.75" customHeight="1">
      <c r="A73" s="73">
        <v>29</v>
      </c>
      <c r="B73" s="69" t="s">
        <v>16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8"/>
    </row>
    <row r="74" spans="1:14" ht="33" customHeight="1">
      <c r="A74" s="73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8"/>
    </row>
    <row r="75" spans="1:14" ht="23.25" customHeight="1">
      <c r="A75" s="9" t="s">
        <v>2</v>
      </c>
      <c r="B75" s="10">
        <v>1</v>
      </c>
      <c r="C75" s="10">
        <v>2</v>
      </c>
      <c r="D75" s="10">
        <v>3</v>
      </c>
      <c r="E75" s="10">
        <v>4</v>
      </c>
      <c r="F75" s="10">
        <v>5</v>
      </c>
      <c r="G75" s="10">
        <v>6</v>
      </c>
      <c r="H75" s="10">
        <v>7</v>
      </c>
      <c r="I75" s="10">
        <v>8</v>
      </c>
      <c r="J75" s="10">
        <v>9</v>
      </c>
      <c r="K75" s="10">
        <v>10</v>
      </c>
      <c r="L75" s="10">
        <v>11</v>
      </c>
      <c r="M75" s="11">
        <v>12</v>
      </c>
      <c r="N75" s="68"/>
    </row>
    <row r="76" spans="1:14" ht="23.25" customHeight="1">
      <c r="A76" s="16" t="s">
        <v>3</v>
      </c>
      <c r="B76" s="10">
        <v>30</v>
      </c>
      <c r="C76" s="10">
        <v>28</v>
      </c>
      <c r="D76" s="10">
        <v>24</v>
      </c>
      <c r="E76" s="10">
        <v>17</v>
      </c>
      <c r="F76" s="10">
        <v>1</v>
      </c>
      <c r="G76" s="13"/>
      <c r="H76" s="13"/>
      <c r="I76" s="13"/>
      <c r="J76" s="13"/>
      <c r="K76" s="13"/>
      <c r="L76" s="13"/>
      <c r="M76" s="14"/>
      <c r="N76" s="68"/>
    </row>
    <row r="77" spans="1:14" ht="23.25" customHeight="1">
      <c r="A77" s="9" t="s">
        <v>4</v>
      </c>
      <c r="B77" s="10" t="s">
        <v>6</v>
      </c>
      <c r="C77" s="10" t="s">
        <v>5</v>
      </c>
      <c r="D77" s="10" t="s">
        <v>5</v>
      </c>
      <c r="E77" s="10" t="s">
        <v>5</v>
      </c>
      <c r="F77" s="10" t="s">
        <v>6</v>
      </c>
      <c r="G77" s="13"/>
      <c r="H77" s="13"/>
      <c r="I77" s="13"/>
      <c r="J77" s="13"/>
      <c r="K77" s="13"/>
      <c r="L77" s="13"/>
      <c r="M77" s="14"/>
      <c r="N77" s="68"/>
    </row>
    <row r="78" spans="1:14" ht="23.25" customHeight="1">
      <c r="A78" s="9" t="s">
        <v>7</v>
      </c>
      <c r="B78" s="10">
        <v>1</v>
      </c>
      <c r="C78" s="10">
        <v>0.5</v>
      </c>
      <c r="D78" s="10">
        <v>0</v>
      </c>
      <c r="E78" s="10">
        <v>1</v>
      </c>
      <c r="F78" s="10">
        <v>0</v>
      </c>
      <c r="G78" s="13"/>
      <c r="H78" s="13"/>
      <c r="I78" s="13"/>
      <c r="J78" s="13"/>
      <c r="K78" s="13"/>
      <c r="L78" s="13"/>
      <c r="M78" s="14"/>
      <c r="N78" s="68"/>
    </row>
    <row r="79" spans="1:14" ht="23.25" customHeight="1">
      <c r="A79" s="16" t="s">
        <v>8</v>
      </c>
      <c r="B79" s="17">
        <f>B78</f>
        <v>1</v>
      </c>
      <c r="C79" s="17">
        <f>B79+C78</f>
        <v>1.5</v>
      </c>
      <c r="D79" s="17">
        <f>C79+D78</f>
        <v>1.5</v>
      </c>
      <c r="E79" s="87">
        <f>D79+E78</f>
        <v>2.5</v>
      </c>
      <c r="F79" s="87">
        <f>E79+F78</f>
        <v>2.5</v>
      </c>
      <c r="G79" s="13"/>
      <c r="H79" s="13"/>
      <c r="I79" s="13"/>
      <c r="J79" s="13"/>
      <c r="K79" s="13"/>
      <c r="L79" s="13"/>
      <c r="M79" s="14"/>
      <c r="N79" s="68"/>
    </row>
    <row r="80" spans="1:14" ht="12.75">
      <c r="A80" s="19"/>
      <c r="B80" s="20"/>
      <c r="C80" s="20"/>
      <c r="D80" s="20"/>
      <c r="E80" s="20"/>
      <c r="F80" s="20"/>
      <c r="G80" s="21"/>
      <c r="H80" s="21"/>
      <c r="I80" s="21"/>
      <c r="J80" s="21"/>
      <c r="K80" s="21"/>
      <c r="L80" s="21"/>
      <c r="M80" s="21"/>
      <c r="N80" s="68"/>
    </row>
    <row r="81" spans="1:14" ht="23.25" customHeight="1">
      <c r="A81" s="19" t="s">
        <v>9</v>
      </c>
      <c r="B81" s="20"/>
      <c r="C81" s="20"/>
      <c r="D81" s="75">
        <f>(B72+C72+D72+E72+F72)-MIN(B72:F72)</f>
        <v>14.5</v>
      </c>
      <c r="E81" s="75"/>
      <c r="F81" s="20" t="s">
        <v>7</v>
      </c>
      <c r="G81" s="21"/>
      <c r="H81" s="75">
        <f>F79</f>
        <v>2.5</v>
      </c>
      <c r="I81" s="75"/>
      <c r="J81" s="21" t="s">
        <v>10</v>
      </c>
      <c r="K81" s="21"/>
      <c r="L81" s="85"/>
      <c r="M81" s="85"/>
      <c r="N81" s="68"/>
    </row>
    <row r="82" spans="1:14" ht="12.75">
      <c r="A82" s="22"/>
      <c r="B82" s="23"/>
      <c r="C82" s="23"/>
      <c r="D82" s="23"/>
      <c r="E82" s="23"/>
      <c r="F82" s="23"/>
      <c r="G82" s="24"/>
      <c r="H82" s="24"/>
      <c r="I82" s="24"/>
      <c r="J82" s="24"/>
      <c r="K82" s="24"/>
      <c r="L82" s="24"/>
      <c r="M82" s="24"/>
      <c r="N82" s="68"/>
    </row>
    <row r="83" spans="1:14" ht="12.75">
      <c r="A83" s="28"/>
      <c r="B83" s="20"/>
      <c r="C83" s="20"/>
      <c r="D83" s="20"/>
      <c r="E83" s="20"/>
      <c r="F83" s="20"/>
      <c r="G83" s="21"/>
      <c r="H83" s="21"/>
      <c r="I83" s="21"/>
      <c r="J83" s="21"/>
      <c r="K83" s="21"/>
      <c r="L83" s="21"/>
      <c r="M83" s="21"/>
      <c r="N83" s="21"/>
    </row>
    <row r="84" spans="1:14" ht="12.75">
      <c r="A84" s="3" t="s">
        <v>0</v>
      </c>
      <c r="B84" s="4">
        <f>LOOKUP(B88,$P$1:$P$31,$Q$1:$Q$31)</f>
        <v>3</v>
      </c>
      <c r="C84" s="4">
        <f>LOOKUP(C88,$P$1:$P$31,$Q$1:$Q$31)</f>
        <v>2</v>
      </c>
      <c r="D84" s="4">
        <f>LOOKUP(D88,$P$1:$P$31,$Q$1:$Q$31)</f>
        <v>3</v>
      </c>
      <c r="E84" s="89">
        <f>LOOKUP(E88,$P$1:$P$31,$Q$1:$Q$31)</f>
        <v>3</v>
      </c>
      <c r="F84" s="89">
        <f>LOOKUP(F88,$P$1:$P$31,$Q$1:$Q$31)</f>
        <v>3</v>
      </c>
      <c r="G84" s="7"/>
      <c r="H84" s="7"/>
      <c r="I84" s="7"/>
      <c r="J84" s="7"/>
      <c r="K84" s="7"/>
      <c r="L84" s="7"/>
      <c r="M84" s="7"/>
      <c r="N84" s="68"/>
    </row>
    <row r="85" spans="1:14" ht="12.75" customHeight="1">
      <c r="A85" s="73">
        <v>25</v>
      </c>
      <c r="B85" s="69" t="s">
        <v>17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8"/>
    </row>
    <row r="86" spans="1:14" ht="33" customHeight="1">
      <c r="A86" s="73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8"/>
    </row>
    <row r="87" spans="1:14" ht="23.25" customHeight="1">
      <c r="A87" s="9" t="s">
        <v>2</v>
      </c>
      <c r="B87" s="10">
        <v>1</v>
      </c>
      <c r="C87" s="10">
        <v>2</v>
      </c>
      <c r="D87" s="10">
        <v>3</v>
      </c>
      <c r="E87" s="10">
        <v>4</v>
      </c>
      <c r="F87" s="10">
        <v>5</v>
      </c>
      <c r="G87" s="10">
        <v>6</v>
      </c>
      <c r="H87" s="10">
        <v>7</v>
      </c>
      <c r="I87" s="10">
        <v>8</v>
      </c>
      <c r="J87" s="10">
        <v>9</v>
      </c>
      <c r="K87" s="10">
        <v>10</v>
      </c>
      <c r="L87" s="10">
        <v>11</v>
      </c>
      <c r="M87" s="10">
        <v>12</v>
      </c>
      <c r="N87" s="68"/>
    </row>
    <row r="88" spans="1:14" ht="23.25" customHeight="1">
      <c r="A88" s="16" t="s">
        <v>3</v>
      </c>
      <c r="B88" s="10">
        <v>26</v>
      </c>
      <c r="C88" s="10">
        <v>2</v>
      </c>
      <c r="D88" s="10">
        <v>21</v>
      </c>
      <c r="E88" s="10">
        <v>8</v>
      </c>
      <c r="F88" s="10">
        <v>16</v>
      </c>
      <c r="G88" s="13"/>
      <c r="H88" s="13"/>
      <c r="I88" s="13"/>
      <c r="J88" s="13"/>
      <c r="K88" s="13"/>
      <c r="L88" s="13"/>
      <c r="M88" s="13"/>
      <c r="N88" s="68"/>
    </row>
    <row r="89" spans="1:14" ht="23.25" customHeight="1">
      <c r="A89" s="9" t="s">
        <v>4</v>
      </c>
      <c r="B89" s="10" t="s">
        <v>6</v>
      </c>
      <c r="C89" s="10" t="s">
        <v>5</v>
      </c>
      <c r="D89" s="10" t="s">
        <v>5</v>
      </c>
      <c r="E89" s="10" t="s">
        <v>6</v>
      </c>
      <c r="F89" s="10" t="s">
        <v>6</v>
      </c>
      <c r="G89" s="13"/>
      <c r="H89" s="13"/>
      <c r="I89" s="13"/>
      <c r="J89" s="13"/>
      <c r="K89" s="13"/>
      <c r="L89" s="13"/>
      <c r="M89" s="13"/>
      <c r="N89" s="68"/>
    </row>
    <row r="90" spans="1:14" ht="23.25" customHeight="1">
      <c r="A90" s="9" t="s">
        <v>7</v>
      </c>
      <c r="B90" s="10">
        <v>0.5</v>
      </c>
      <c r="C90" s="10">
        <v>1</v>
      </c>
      <c r="D90" s="10">
        <v>0.5</v>
      </c>
      <c r="E90" s="10">
        <v>0</v>
      </c>
      <c r="F90" s="10">
        <v>0</v>
      </c>
      <c r="G90" s="13"/>
      <c r="H90" s="13"/>
      <c r="I90" s="13"/>
      <c r="J90" s="13"/>
      <c r="K90" s="13"/>
      <c r="L90" s="13"/>
      <c r="M90" s="13"/>
      <c r="N90" s="68"/>
    </row>
    <row r="91" spans="1:14" ht="23.25" customHeight="1">
      <c r="A91" s="16" t="s">
        <v>8</v>
      </c>
      <c r="B91" s="17">
        <f>B90</f>
        <v>0.5</v>
      </c>
      <c r="C91" s="17">
        <f>B91+C90</f>
        <v>1.5</v>
      </c>
      <c r="D91" s="17">
        <f>C91+D90</f>
        <v>2</v>
      </c>
      <c r="E91" s="87">
        <f>D91+E90</f>
        <v>2</v>
      </c>
      <c r="F91" s="87">
        <f>E91+F90</f>
        <v>2</v>
      </c>
      <c r="G91" s="13"/>
      <c r="H91" s="13"/>
      <c r="I91" s="13"/>
      <c r="J91" s="13"/>
      <c r="K91" s="13"/>
      <c r="L91" s="13"/>
      <c r="M91" s="13"/>
      <c r="N91" s="68"/>
    </row>
    <row r="92" spans="1:14" ht="12.75">
      <c r="A92" s="19"/>
      <c r="B92" s="20"/>
      <c r="C92" s="20"/>
      <c r="D92" s="20"/>
      <c r="E92" s="20"/>
      <c r="F92" s="20"/>
      <c r="G92" s="21"/>
      <c r="H92" s="21"/>
      <c r="I92" s="21"/>
      <c r="J92" s="21"/>
      <c r="K92" s="21"/>
      <c r="L92" s="21"/>
      <c r="M92" s="29"/>
      <c r="N92" s="68"/>
    </row>
    <row r="93" spans="1:14" ht="23.25" customHeight="1">
      <c r="A93" s="19" t="s">
        <v>9</v>
      </c>
      <c r="B93" s="20"/>
      <c r="C93" s="20"/>
      <c r="D93" s="75">
        <f>(B84+C84+D84+E84+F84)-MIN(B84:F84)</f>
        <v>12</v>
      </c>
      <c r="E93" s="75"/>
      <c r="F93" s="20" t="s">
        <v>7</v>
      </c>
      <c r="G93" s="21"/>
      <c r="H93" s="75">
        <f>F91</f>
        <v>2</v>
      </c>
      <c r="I93" s="75"/>
      <c r="J93" s="21" t="s">
        <v>10</v>
      </c>
      <c r="K93" s="21"/>
      <c r="L93" s="75"/>
      <c r="M93" s="75"/>
      <c r="N93" s="68"/>
    </row>
    <row r="94" spans="1:14" ht="12.75">
      <c r="A94" s="22"/>
      <c r="B94" s="23"/>
      <c r="C94" s="23"/>
      <c r="D94" s="23"/>
      <c r="E94" s="23"/>
      <c r="F94" s="193"/>
      <c r="G94" s="24"/>
      <c r="H94" s="24"/>
      <c r="I94" s="24"/>
      <c r="J94" s="24"/>
      <c r="K94" s="24"/>
      <c r="L94" s="32"/>
      <c r="M94" s="30"/>
      <c r="N94" s="68"/>
    </row>
    <row r="95" spans="1:14" ht="12.75">
      <c r="A95" s="3" t="s">
        <v>0</v>
      </c>
      <c r="B95" s="4">
        <f>LOOKUP(B99,$P$1:$P$31,$Q$1:$Q$31)</f>
        <v>3</v>
      </c>
      <c r="C95" s="4">
        <f>LOOKUP(C99,$P$1:$P$31,$Q$1:$Q$31)</f>
        <v>2</v>
      </c>
      <c r="D95" s="4">
        <f>LOOKUP(D99,$P$1:$P$31,$Q$1:$Q$31)</f>
        <v>4</v>
      </c>
      <c r="E95" s="89">
        <f>LOOKUP(E99,$P$1:$P$31,$Q$1:$Q$31)</f>
        <v>4</v>
      </c>
      <c r="F95" s="89">
        <f>LOOKUP(F99,$P$1:$P$31,$Q$1:$Q$31)</f>
        <v>2</v>
      </c>
      <c r="G95" s="7"/>
      <c r="H95" s="7"/>
      <c r="I95" s="7"/>
      <c r="J95" s="7"/>
      <c r="K95" s="7"/>
      <c r="L95" s="7"/>
      <c r="M95" s="8"/>
      <c r="N95" s="81"/>
    </row>
    <row r="96" spans="1:14" ht="12.75" customHeight="1">
      <c r="A96" s="73">
        <v>16</v>
      </c>
      <c r="B96" s="78" t="s">
        <v>18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81"/>
    </row>
    <row r="97" spans="1:14" ht="33" customHeight="1">
      <c r="A97" s="73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81"/>
    </row>
    <row r="98" spans="1:18" ht="23.25" customHeight="1">
      <c r="A98" s="9" t="s">
        <v>2</v>
      </c>
      <c r="B98" s="10">
        <v>1</v>
      </c>
      <c r="C98" s="10">
        <v>2</v>
      </c>
      <c r="D98" s="10">
        <v>3</v>
      </c>
      <c r="E98" s="10">
        <v>4</v>
      </c>
      <c r="F98" s="10">
        <v>5</v>
      </c>
      <c r="G98" s="10">
        <v>6</v>
      </c>
      <c r="H98" s="10">
        <v>7</v>
      </c>
      <c r="I98" s="10">
        <v>8</v>
      </c>
      <c r="J98" s="10">
        <v>9</v>
      </c>
      <c r="K98" s="10">
        <v>10</v>
      </c>
      <c r="L98" s="10">
        <v>11</v>
      </c>
      <c r="M98" s="11">
        <v>12</v>
      </c>
      <c r="N98" s="81"/>
      <c r="R98" s="33"/>
    </row>
    <row r="99" spans="1:14" ht="23.25" customHeight="1">
      <c r="A99" s="9" t="s">
        <v>3</v>
      </c>
      <c r="B99" s="10">
        <v>15</v>
      </c>
      <c r="C99" s="10">
        <v>18</v>
      </c>
      <c r="D99" s="10">
        <v>12</v>
      </c>
      <c r="E99" s="10">
        <v>20</v>
      </c>
      <c r="F99" s="10">
        <v>25</v>
      </c>
      <c r="G99" s="13"/>
      <c r="H99" s="13"/>
      <c r="I99" s="13"/>
      <c r="J99" s="13"/>
      <c r="K99" s="13"/>
      <c r="L99" s="13"/>
      <c r="M99" s="14"/>
      <c r="N99" s="81"/>
    </row>
    <row r="100" spans="1:14" ht="23.25" customHeight="1">
      <c r="A100" s="9" t="s">
        <v>4</v>
      </c>
      <c r="B100" s="10" t="s">
        <v>5</v>
      </c>
      <c r="C100" s="10" t="s">
        <v>6</v>
      </c>
      <c r="D100" s="10" t="s">
        <v>5</v>
      </c>
      <c r="E100" s="10" t="s">
        <v>6</v>
      </c>
      <c r="F100" s="10" t="s">
        <v>5</v>
      </c>
      <c r="G100" s="13"/>
      <c r="H100" s="13"/>
      <c r="I100" s="13"/>
      <c r="J100" s="13"/>
      <c r="K100" s="13"/>
      <c r="L100" s="13"/>
      <c r="M100" s="14"/>
      <c r="N100" s="81"/>
    </row>
    <row r="101" spans="1:14" ht="23.25" customHeight="1">
      <c r="A101" s="9" t="s">
        <v>7</v>
      </c>
      <c r="B101" s="10">
        <v>1</v>
      </c>
      <c r="C101" s="10">
        <v>1</v>
      </c>
      <c r="D101" s="10">
        <v>0</v>
      </c>
      <c r="E101" s="10">
        <v>0</v>
      </c>
      <c r="F101" s="10">
        <v>1</v>
      </c>
      <c r="G101" s="13"/>
      <c r="H101" s="13"/>
      <c r="I101" s="13"/>
      <c r="J101" s="13"/>
      <c r="K101" s="13"/>
      <c r="L101" s="13"/>
      <c r="M101" s="14"/>
      <c r="N101" s="81"/>
    </row>
    <row r="102" spans="1:14" ht="23.25" customHeight="1">
      <c r="A102" s="16" t="s">
        <v>8</v>
      </c>
      <c r="B102" s="17">
        <f>B101</f>
        <v>1</v>
      </c>
      <c r="C102" s="17">
        <f>B102+C101</f>
        <v>2</v>
      </c>
      <c r="D102" s="17">
        <f>C102+D101</f>
        <v>2</v>
      </c>
      <c r="E102" s="87">
        <f>D102+E101</f>
        <v>2</v>
      </c>
      <c r="F102" s="87">
        <f>E102+F101</f>
        <v>3</v>
      </c>
      <c r="G102" s="13"/>
      <c r="H102" s="13"/>
      <c r="I102" s="13"/>
      <c r="J102" s="13"/>
      <c r="K102" s="13"/>
      <c r="L102" s="13"/>
      <c r="M102" s="14"/>
      <c r="N102" s="81"/>
    </row>
    <row r="103" spans="1:14" ht="12.75">
      <c r="A103" s="19"/>
      <c r="B103" s="20"/>
      <c r="C103" s="20"/>
      <c r="D103" s="20"/>
      <c r="E103" s="20"/>
      <c r="F103" s="20"/>
      <c r="G103" s="21"/>
      <c r="H103" s="21"/>
      <c r="I103" s="21"/>
      <c r="J103" s="21"/>
      <c r="K103" s="21"/>
      <c r="L103" s="21"/>
      <c r="M103" s="21"/>
      <c r="N103" s="81"/>
    </row>
    <row r="104" spans="1:14" ht="23.25" customHeight="1">
      <c r="A104" s="19" t="s">
        <v>9</v>
      </c>
      <c r="B104" s="20"/>
      <c r="C104" s="20"/>
      <c r="D104" s="75">
        <f>(B95+C95+D95+E95+F95)-MIN(B95:F95)</f>
        <v>13</v>
      </c>
      <c r="E104" s="75"/>
      <c r="F104" s="20" t="s">
        <v>7</v>
      </c>
      <c r="G104" s="21"/>
      <c r="H104" s="75">
        <f>F102</f>
        <v>3</v>
      </c>
      <c r="I104" s="75"/>
      <c r="J104" s="21" t="s">
        <v>10</v>
      </c>
      <c r="K104" s="21"/>
      <c r="L104" s="79"/>
      <c r="M104" s="79"/>
      <c r="N104" s="81"/>
    </row>
    <row r="105" spans="1:14" ht="12.75">
      <c r="A105" s="22"/>
      <c r="B105" s="23"/>
      <c r="C105" s="23"/>
      <c r="D105" s="23"/>
      <c r="E105" s="23"/>
      <c r="F105" s="23"/>
      <c r="G105" s="24"/>
      <c r="H105" s="24"/>
      <c r="I105" s="24"/>
      <c r="J105" s="24"/>
      <c r="K105" s="24"/>
      <c r="L105" s="24"/>
      <c r="M105" s="24"/>
      <c r="N105" s="81"/>
    </row>
    <row r="106" spans="1:14" ht="12.75">
      <c r="A106" s="25"/>
      <c r="B106" s="20"/>
      <c r="C106" s="20"/>
      <c r="D106" s="20"/>
      <c r="E106" s="20"/>
      <c r="F106" s="20"/>
      <c r="G106" s="21"/>
      <c r="H106" s="21"/>
      <c r="I106" s="21"/>
      <c r="J106" s="21"/>
      <c r="K106" s="21"/>
      <c r="L106" s="21"/>
      <c r="M106" s="21"/>
      <c r="N106" s="21"/>
    </row>
    <row r="107" spans="1:14" ht="12.75">
      <c r="A107" s="3" t="s">
        <v>0</v>
      </c>
      <c r="B107" s="4">
        <f>LOOKUP(B111,$P$1:$P$31,$Q$1:$Q$31)</f>
        <v>2</v>
      </c>
      <c r="C107" s="4">
        <f>LOOKUP(C111,$P$1:$P$31,$Q$1:$Q$31)</f>
        <v>1.5</v>
      </c>
      <c r="D107" s="4">
        <f>LOOKUP(D111,$P$1:$P$31,$Q$1:$Q$31)</f>
        <v>2.5</v>
      </c>
      <c r="E107" s="89">
        <f>LOOKUP(E111,$P$1:$P$31,$Q$1:$Q$31)</f>
        <v>2</v>
      </c>
      <c r="F107" s="89">
        <f>LOOKUP(F111,$P$1:$P$31,$Q$1:$Q$31)</f>
        <v>2</v>
      </c>
      <c r="G107" s="7"/>
      <c r="H107" s="7"/>
      <c r="I107" s="7"/>
      <c r="J107" s="7"/>
      <c r="K107" s="7"/>
      <c r="L107" s="7"/>
      <c r="M107" s="8"/>
      <c r="N107" s="68"/>
    </row>
    <row r="108" spans="1:14" ht="12.75" customHeight="1">
      <c r="A108" s="73">
        <v>26</v>
      </c>
      <c r="B108" s="69" t="s">
        <v>19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8"/>
    </row>
    <row r="109" spans="1:14" ht="33" customHeight="1">
      <c r="A109" s="73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8"/>
    </row>
    <row r="110" spans="1:14" ht="23.25" customHeight="1">
      <c r="A110" s="9" t="s">
        <v>2</v>
      </c>
      <c r="B110" s="10">
        <v>1</v>
      </c>
      <c r="C110" s="10">
        <v>2</v>
      </c>
      <c r="D110" s="10">
        <v>3</v>
      </c>
      <c r="E110" s="10">
        <v>4</v>
      </c>
      <c r="F110" s="10">
        <v>5</v>
      </c>
      <c r="G110" s="10">
        <v>6</v>
      </c>
      <c r="H110" s="10">
        <v>7</v>
      </c>
      <c r="I110" s="10">
        <v>8</v>
      </c>
      <c r="J110" s="10">
        <v>9</v>
      </c>
      <c r="K110" s="10">
        <v>10</v>
      </c>
      <c r="L110" s="10">
        <v>11</v>
      </c>
      <c r="M110" s="11">
        <v>12</v>
      </c>
      <c r="N110" s="68"/>
    </row>
    <row r="111" spans="1:14" ht="23.25" customHeight="1">
      <c r="A111" s="16" t="s">
        <v>3</v>
      </c>
      <c r="B111" s="10">
        <v>25</v>
      </c>
      <c r="C111" s="10">
        <v>3</v>
      </c>
      <c r="D111" s="10">
        <v>22</v>
      </c>
      <c r="E111" s="10">
        <v>19</v>
      </c>
      <c r="F111" s="10">
        <v>18</v>
      </c>
      <c r="G111" s="13"/>
      <c r="H111" s="13"/>
      <c r="I111" s="13"/>
      <c r="J111" s="13"/>
      <c r="K111" s="13"/>
      <c r="L111" s="13"/>
      <c r="M111" s="14"/>
      <c r="N111" s="68"/>
    </row>
    <row r="112" spans="1:14" ht="23.25" customHeight="1">
      <c r="A112" s="9" t="s">
        <v>4</v>
      </c>
      <c r="B112" s="10" t="s">
        <v>5</v>
      </c>
      <c r="C112" s="10" t="s">
        <v>6</v>
      </c>
      <c r="D112" s="10" t="s">
        <v>5</v>
      </c>
      <c r="E112" s="10" t="s">
        <v>6</v>
      </c>
      <c r="F112" s="10" t="s">
        <v>5</v>
      </c>
      <c r="G112" s="13"/>
      <c r="H112" s="13"/>
      <c r="I112" s="13"/>
      <c r="J112" s="13"/>
      <c r="K112" s="13"/>
      <c r="L112" s="13"/>
      <c r="M112" s="14"/>
      <c r="N112" s="68"/>
    </row>
    <row r="113" spans="1:14" ht="23.25" customHeight="1">
      <c r="A113" s="9" t="s">
        <v>7</v>
      </c>
      <c r="B113" s="10">
        <v>0.5</v>
      </c>
      <c r="C113" s="10">
        <v>1</v>
      </c>
      <c r="D113" s="10">
        <v>0</v>
      </c>
      <c r="E113" s="10">
        <v>0.5</v>
      </c>
      <c r="F113" s="10">
        <v>1</v>
      </c>
      <c r="G113" s="13"/>
      <c r="H113" s="13"/>
      <c r="I113" s="13"/>
      <c r="J113" s="13"/>
      <c r="K113" s="13"/>
      <c r="L113" s="13"/>
      <c r="M113" s="14"/>
      <c r="N113" s="68"/>
    </row>
    <row r="114" spans="1:14" ht="23.25" customHeight="1">
      <c r="A114" s="16" t="s">
        <v>8</v>
      </c>
      <c r="B114" s="17">
        <f>B113</f>
        <v>0.5</v>
      </c>
      <c r="C114" s="17">
        <f>B114+C113</f>
        <v>1.5</v>
      </c>
      <c r="D114" s="17">
        <f>C114+D113</f>
        <v>1.5</v>
      </c>
      <c r="E114" s="87">
        <f>D114+E113</f>
        <v>2</v>
      </c>
      <c r="F114" s="87">
        <f>E114+F113</f>
        <v>3</v>
      </c>
      <c r="G114" s="13"/>
      <c r="H114" s="13"/>
      <c r="I114" s="13"/>
      <c r="J114" s="13"/>
      <c r="K114" s="13"/>
      <c r="L114" s="13"/>
      <c r="M114" s="14"/>
      <c r="N114" s="68"/>
    </row>
    <row r="115" spans="1:14" ht="12.75">
      <c r="A115" s="19"/>
      <c r="B115" s="20"/>
      <c r="C115" s="20"/>
      <c r="D115" s="20"/>
      <c r="E115" s="20"/>
      <c r="F115" s="20"/>
      <c r="G115" s="21"/>
      <c r="H115" s="21"/>
      <c r="I115" s="21"/>
      <c r="J115" s="21"/>
      <c r="K115" s="21"/>
      <c r="L115" s="21"/>
      <c r="M115" s="21"/>
      <c r="N115" s="68"/>
    </row>
    <row r="116" spans="1:14" ht="23.25" customHeight="1">
      <c r="A116" s="19" t="s">
        <v>9</v>
      </c>
      <c r="B116" s="20"/>
      <c r="C116" s="20"/>
      <c r="D116" s="84">
        <f>(B107+C107+D107+E107+F107)-MIN(B107:F107)</f>
        <v>8.5</v>
      </c>
      <c r="E116" s="84"/>
      <c r="F116" s="20" t="s">
        <v>7</v>
      </c>
      <c r="G116" s="21"/>
      <c r="H116" s="84">
        <f>F114</f>
        <v>3</v>
      </c>
      <c r="I116" s="84"/>
      <c r="J116" s="21" t="s">
        <v>10</v>
      </c>
      <c r="K116" s="21"/>
      <c r="L116" s="85"/>
      <c r="M116" s="85"/>
      <c r="N116" s="68"/>
    </row>
    <row r="117" spans="1:14" ht="12.75">
      <c r="A117" s="22"/>
      <c r="B117" s="23"/>
      <c r="C117" s="23"/>
      <c r="D117" s="23"/>
      <c r="E117" s="23"/>
      <c r="F117" s="23"/>
      <c r="G117" s="24"/>
      <c r="H117" s="24"/>
      <c r="I117" s="24"/>
      <c r="J117" s="24"/>
      <c r="K117" s="24"/>
      <c r="L117" s="24"/>
      <c r="M117" s="24"/>
      <c r="N117" s="68"/>
    </row>
    <row r="118" spans="1:13" ht="12.75">
      <c r="A118" s="28"/>
      <c r="B118" s="20"/>
      <c r="C118" s="20"/>
      <c r="D118" s="20"/>
      <c r="E118" s="20"/>
      <c r="F118" s="20"/>
      <c r="G118" s="21"/>
      <c r="H118" s="21"/>
      <c r="I118" s="21"/>
      <c r="J118" s="21"/>
      <c r="K118" s="21"/>
      <c r="L118" s="21"/>
      <c r="M118" s="29"/>
    </row>
    <row r="119" spans="1:14" ht="12.75" customHeight="1">
      <c r="A119" s="3" t="s">
        <v>0</v>
      </c>
      <c r="B119" s="88">
        <f>LOOKUP(B123,$P$1:$P$31,$Q$1:$Q$31)</f>
        <v>2.5</v>
      </c>
      <c r="C119" s="88">
        <f>LOOKUP(C123,$P$1:$P$31,$Q$1:$Q$31)</f>
        <v>2.5</v>
      </c>
      <c r="D119" s="88">
        <f>LOOKUP(D123,$P$1:$P$31,$Q$1:$Q$31)</f>
        <v>2</v>
      </c>
      <c r="E119" s="88">
        <f>LOOKUP(E123,$P$1:$P$31,$Q$1:$Q$31)</f>
        <v>3</v>
      </c>
      <c r="F119" s="88">
        <f>LOOKUP(F123,$P$1:$P$31,$Q$1:$Q$31)</f>
        <v>4</v>
      </c>
      <c r="G119" s="34"/>
      <c r="H119" s="34"/>
      <c r="I119" s="34"/>
      <c r="J119" s="34"/>
      <c r="K119" s="34"/>
      <c r="L119" s="34"/>
      <c r="M119" s="34"/>
      <c r="N119" s="83"/>
    </row>
    <row r="120" spans="1:14" ht="12.75" customHeight="1">
      <c r="A120" s="73">
        <v>21</v>
      </c>
      <c r="B120" s="69" t="s">
        <v>20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83"/>
    </row>
    <row r="121" spans="1:14" ht="33" customHeight="1">
      <c r="A121" s="73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83"/>
    </row>
    <row r="122" spans="1:14" ht="23.25" customHeight="1">
      <c r="A122" s="9" t="s">
        <v>2</v>
      </c>
      <c r="B122" s="10">
        <v>1</v>
      </c>
      <c r="C122" s="10">
        <v>2</v>
      </c>
      <c r="D122" s="10">
        <v>3</v>
      </c>
      <c r="E122" s="10">
        <v>4</v>
      </c>
      <c r="F122" s="10">
        <v>5</v>
      </c>
      <c r="G122" s="10">
        <v>6</v>
      </c>
      <c r="H122" s="10">
        <v>7</v>
      </c>
      <c r="I122" s="10">
        <v>8</v>
      </c>
      <c r="J122" s="10">
        <v>9</v>
      </c>
      <c r="K122" s="10">
        <v>10</v>
      </c>
      <c r="L122" s="10">
        <v>11</v>
      </c>
      <c r="M122" s="10">
        <v>12</v>
      </c>
      <c r="N122" s="83"/>
    </row>
    <row r="123" spans="1:14" ht="23.25" customHeight="1">
      <c r="A123" s="16" t="s">
        <v>3</v>
      </c>
      <c r="B123" s="10">
        <v>22</v>
      </c>
      <c r="C123" s="10">
        <v>5</v>
      </c>
      <c r="D123" s="10">
        <v>25</v>
      </c>
      <c r="E123" s="10">
        <v>14</v>
      </c>
      <c r="F123" s="10">
        <v>20</v>
      </c>
      <c r="G123" s="13"/>
      <c r="H123" s="13"/>
      <c r="I123" s="13"/>
      <c r="J123" s="13"/>
      <c r="K123" s="13"/>
      <c r="L123" s="13"/>
      <c r="M123" s="13"/>
      <c r="N123" s="83"/>
    </row>
    <row r="124" spans="1:14" ht="23.25" customHeight="1">
      <c r="A124" s="9" t="s">
        <v>4</v>
      </c>
      <c r="B124" s="10" t="s">
        <v>6</v>
      </c>
      <c r="C124" s="10" t="s">
        <v>5</v>
      </c>
      <c r="D124" s="10" t="s">
        <v>6</v>
      </c>
      <c r="E124" s="10" t="s">
        <v>5</v>
      </c>
      <c r="F124" s="10" t="s">
        <v>6</v>
      </c>
      <c r="G124" s="13"/>
      <c r="H124" s="13"/>
      <c r="I124" s="13"/>
      <c r="J124" s="13"/>
      <c r="K124" s="13"/>
      <c r="L124" s="13"/>
      <c r="M124" s="13"/>
      <c r="N124" s="83"/>
    </row>
    <row r="125" spans="1:14" ht="23.25" customHeight="1">
      <c r="A125" s="9" t="s">
        <v>7</v>
      </c>
      <c r="B125" s="10">
        <v>0.5</v>
      </c>
      <c r="C125" s="10">
        <v>1</v>
      </c>
      <c r="D125" s="10">
        <v>0.5</v>
      </c>
      <c r="E125" s="10">
        <v>1</v>
      </c>
      <c r="F125" s="10">
        <v>0</v>
      </c>
      <c r="G125" s="13"/>
      <c r="H125" s="13"/>
      <c r="I125" s="13"/>
      <c r="J125" s="13"/>
      <c r="K125" s="13"/>
      <c r="L125" s="13"/>
      <c r="M125" s="13"/>
      <c r="N125" s="83"/>
    </row>
    <row r="126" spans="1:14" ht="23.25" customHeight="1">
      <c r="A126" s="16" t="s">
        <v>8</v>
      </c>
      <c r="B126" s="17">
        <f>B125</f>
        <v>0.5</v>
      </c>
      <c r="C126" s="17">
        <f>B126+C125</f>
        <v>1.5</v>
      </c>
      <c r="D126" s="17">
        <f>C126+D125</f>
        <v>2</v>
      </c>
      <c r="E126" s="87">
        <f>D126+E125</f>
        <v>3</v>
      </c>
      <c r="F126" s="87">
        <f>E126+F125</f>
        <v>3</v>
      </c>
      <c r="G126" s="13"/>
      <c r="H126" s="13"/>
      <c r="I126" s="13"/>
      <c r="J126" s="13"/>
      <c r="K126" s="13"/>
      <c r="L126" s="13"/>
      <c r="M126" s="13"/>
      <c r="N126" s="83"/>
    </row>
    <row r="127" spans="1:14" ht="12.75">
      <c r="A127" s="19"/>
      <c r="B127" s="20"/>
      <c r="C127" s="20"/>
      <c r="D127" s="20"/>
      <c r="E127" s="20"/>
      <c r="F127" s="20"/>
      <c r="G127" s="21"/>
      <c r="H127" s="21"/>
      <c r="I127" s="21"/>
      <c r="J127" s="21"/>
      <c r="K127" s="21"/>
      <c r="L127" s="21"/>
      <c r="M127" s="29"/>
      <c r="N127" s="83"/>
    </row>
    <row r="128" spans="1:14" ht="23.25" customHeight="1">
      <c r="A128" s="19" t="s">
        <v>9</v>
      </c>
      <c r="B128" s="20"/>
      <c r="C128" s="20"/>
      <c r="D128" s="75">
        <f>(B119+C119+D119+E119+F119)-MIN(B119:F119)</f>
        <v>12</v>
      </c>
      <c r="E128" s="75"/>
      <c r="F128" s="20" t="s">
        <v>7</v>
      </c>
      <c r="G128" s="21"/>
      <c r="H128" s="75">
        <f>F126</f>
        <v>3</v>
      </c>
      <c r="I128" s="75"/>
      <c r="J128" s="21" t="s">
        <v>10</v>
      </c>
      <c r="K128" s="21"/>
      <c r="L128" s="75"/>
      <c r="M128" s="75"/>
      <c r="N128" s="83"/>
    </row>
    <row r="129" spans="1:14" ht="12.75" customHeight="1">
      <c r="A129" s="19"/>
      <c r="B129" s="20"/>
      <c r="C129" s="20"/>
      <c r="D129" s="35"/>
      <c r="E129" s="36"/>
      <c r="F129" s="20"/>
      <c r="G129" s="21"/>
      <c r="H129" s="35"/>
      <c r="I129" s="37"/>
      <c r="J129" s="21"/>
      <c r="K129" s="21"/>
      <c r="L129" s="35"/>
      <c r="M129" s="38"/>
      <c r="N129" s="39"/>
    </row>
    <row r="130" spans="1:14" ht="12.75" customHeight="1">
      <c r="A130" s="19"/>
      <c r="B130" s="20"/>
      <c r="C130" s="20"/>
      <c r="D130" s="35"/>
      <c r="E130" s="36"/>
      <c r="F130" s="20"/>
      <c r="G130" s="21"/>
      <c r="H130" s="35"/>
      <c r="I130" s="37"/>
      <c r="J130" s="21"/>
      <c r="K130" s="21"/>
      <c r="L130" s="35"/>
      <c r="M130" s="38"/>
      <c r="N130" s="39"/>
    </row>
    <row r="131" spans="1:14" ht="12.75">
      <c r="A131" s="3" t="s">
        <v>0</v>
      </c>
      <c r="B131" s="4">
        <f>LOOKUP(B135,$P$1:$P$31,$Q$1:$Q$31)</f>
        <v>1.5</v>
      </c>
      <c r="C131" s="4">
        <f>LOOKUP(C135,$P$1:$P$31,$Q$1:$Q$31)</f>
        <v>3</v>
      </c>
      <c r="D131" s="4">
        <f>LOOKUP(D135,$P$1:$P$31,$Q$1:$Q$31)</f>
        <v>0.5</v>
      </c>
      <c r="E131" s="89">
        <f>LOOKUP(E135,$P$1:$P$31,$Q$1:$Q$31)</f>
        <v>1</v>
      </c>
      <c r="F131" s="89">
        <f>LOOKUP(F135,$P$1:$P$31,$Q$1:$Q$31)</f>
        <v>3.5</v>
      </c>
      <c r="G131" s="7"/>
      <c r="H131" s="7"/>
      <c r="I131" s="7"/>
      <c r="J131" s="7"/>
      <c r="K131" s="7"/>
      <c r="L131" s="7"/>
      <c r="M131" s="8"/>
      <c r="N131" s="68"/>
    </row>
    <row r="132" spans="1:14" ht="12.75" customHeight="1">
      <c r="A132" s="73">
        <v>5</v>
      </c>
      <c r="B132" s="69" t="s">
        <v>21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8"/>
    </row>
    <row r="133" spans="1:14" ht="33" customHeight="1">
      <c r="A133" s="73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8"/>
    </row>
    <row r="134" spans="1:14" ht="23.25" customHeight="1">
      <c r="A134" s="9" t="s">
        <v>2</v>
      </c>
      <c r="B134" s="10">
        <v>1</v>
      </c>
      <c r="C134" s="10">
        <v>2</v>
      </c>
      <c r="D134" s="10">
        <v>3</v>
      </c>
      <c r="E134" s="10">
        <v>4</v>
      </c>
      <c r="F134" s="10">
        <v>5</v>
      </c>
      <c r="G134" s="10">
        <v>6</v>
      </c>
      <c r="H134" s="10">
        <v>7</v>
      </c>
      <c r="I134" s="10">
        <v>8</v>
      </c>
      <c r="J134" s="10">
        <v>9</v>
      </c>
      <c r="K134" s="10">
        <v>10</v>
      </c>
      <c r="L134" s="10">
        <v>11</v>
      </c>
      <c r="M134" s="11">
        <v>12</v>
      </c>
      <c r="N134" s="68"/>
    </row>
    <row r="135" spans="1:14" ht="23.25" customHeight="1">
      <c r="A135" s="16" t="s">
        <v>3</v>
      </c>
      <c r="B135" s="10">
        <v>6</v>
      </c>
      <c r="C135" s="10">
        <v>21</v>
      </c>
      <c r="D135" s="10">
        <v>11</v>
      </c>
      <c r="E135" s="10">
        <v>9</v>
      </c>
      <c r="F135" s="10">
        <v>30</v>
      </c>
      <c r="G135" s="13"/>
      <c r="H135" s="13"/>
      <c r="I135" s="13"/>
      <c r="J135" s="13"/>
      <c r="K135" s="13"/>
      <c r="L135" s="13"/>
      <c r="M135" s="14"/>
      <c r="N135" s="68"/>
    </row>
    <row r="136" spans="1:14" ht="23.25" customHeight="1">
      <c r="A136" s="9" t="s">
        <v>4</v>
      </c>
      <c r="B136" s="10" t="s">
        <v>6</v>
      </c>
      <c r="C136" s="10" t="s">
        <v>6</v>
      </c>
      <c r="D136" s="10" t="s">
        <v>6</v>
      </c>
      <c r="E136" s="10" t="s">
        <v>5</v>
      </c>
      <c r="F136" s="10" t="s">
        <v>6</v>
      </c>
      <c r="G136" s="13"/>
      <c r="H136" s="13"/>
      <c r="I136" s="13"/>
      <c r="J136" s="13"/>
      <c r="K136" s="13"/>
      <c r="L136" s="13"/>
      <c r="M136" s="14"/>
      <c r="N136" s="68"/>
    </row>
    <row r="137" spans="1:14" ht="23.25" customHeight="1">
      <c r="A137" s="9" t="s">
        <v>7</v>
      </c>
      <c r="B137" s="10">
        <v>0.5</v>
      </c>
      <c r="C137" s="10">
        <v>0</v>
      </c>
      <c r="D137" s="10">
        <v>1</v>
      </c>
      <c r="E137" s="10">
        <v>1</v>
      </c>
      <c r="F137" s="10">
        <v>0</v>
      </c>
      <c r="G137" s="13"/>
      <c r="H137" s="13"/>
      <c r="I137" s="13"/>
      <c r="J137" s="13"/>
      <c r="K137" s="13"/>
      <c r="L137" s="13"/>
      <c r="M137" s="14"/>
      <c r="N137" s="68"/>
    </row>
    <row r="138" spans="1:14" ht="23.25" customHeight="1">
      <c r="A138" s="16" t="s">
        <v>8</v>
      </c>
      <c r="B138" s="17">
        <f>B137</f>
        <v>0.5</v>
      </c>
      <c r="C138" s="17">
        <f>B138+C137</f>
        <v>0.5</v>
      </c>
      <c r="D138" s="17">
        <f>C138+D137</f>
        <v>1.5</v>
      </c>
      <c r="E138" s="87">
        <f>D138+E137</f>
        <v>2.5</v>
      </c>
      <c r="F138" s="87">
        <f>E138+F137</f>
        <v>2.5</v>
      </c>
      <c r="G138" s="13"/>
      <c r="H138" s="13"/>
      <c r="I138" s="13"/>
      <c r="J138" s="13"/>
      <c r="K138" s="13"/>
      <c r="L138" s="13"/>
      <c r="M138" s="14"/>
      <c r="N138" s="68"/>
    </row>
    <row r="139" spans="1:14" ht="12.75">
      <c r="A139" s="19"/>
      <c r="B139" s="20"/>
      <c r="C139" s="20"/>
      <c r="D139" s="20"/>
      <c r="E139" s="20"/>
      <c r="F139" s="20"/>
      <c r="G139" s="21"/>
      <c r="H139" s="21"/>
      <c r="I139" s="21"/>
      <c r="J139" s="21"/>
      <c r="K139" s="21"/>
      <c r="L139" s="21"/>
      <c r="M139" s="21"/>
      <c r="N139" s="68"/>
    </row>
    <row r="140" spans="1:14" ht="23.25" customHeight="1">
      <c r="A140" s="19" t="s">
        <v>9</v>
      </c>
      <c r="B140" s="20"/>
      <c r="C140" s="20"/>
      <c r="D140" s="75">
        <f>(B131+C131+D131+E131+F131)-MIN(B131:F131)</f>
        <v>9</v>
      </c>
      <c r="E140" s="75"/>
      <c r="F140" s="20" t="s">
        <v>7</v>
      </c>
      <c r="G140" s="21"/>
      <c r="H140" s="75">
        <f>F138</f>
        <v>2.5</v>
      </c>
      <c r="I140" s="75"/>
      <c r="J140" s="21" t="s">
        <v>10</v>
      </c>
      <c r="K140" s="21"/>
      <c r="L140" s="75"/>
      <c r="M140" s="75"/>
      <c r="N140" s="68"/>
    </row>
    <row r="141" spans="1:14" ht="12.75">
      <c r="A141" s="22"/>
      <c r="B141" s="23"/>
      <c r="C141" s="23"/>
      <c r="D141" s="23"/>
      <c r="E141" s="23"/>
      <c r="F141" s="23"/>
      <c r="G141" s="24"/>
      <c r="H141" s="24"/>
      <c r="I141" s="24"/>
      <c r="J141" s="24"/>
      <c r="K141" s="24"/>
      <c r="L141" s="24"/>
      <c r="M141" s="24"/>
      <c r="N141" s="68"/>
    </row>
    <row r="142" spans="1:14" ht="12.75">
      <c r="A142" s="28"/>
      <c r="B142" s="20"/>
      <c r="C142" s="20"/>
      <c r="D142" s="20"/>
      <c r="E142" s="20"/>
      <c r="F142" s="20"/>
      <c r="G142" s="21"/>
      <c r="H142" s="21"/>
      <c r="I142" s="21"/>
      <c r="J142" s="21"/>
      <c r="K142" s="21"/>
      <c r="L142" s="21"/>
      <c r="M142" s="21"/>
      <c r="N142" s="21"/>
    </row>
    <row r="143" spans="1:14" ht="12.75">
      <c r="A143" s="3" t="s">
        <v>0</v>
      </c>
      <c r="B143" s="4">
        <f>LOOKUP(B147,$P$1:$P$31,$Q$1:$Q$31)</f>
        <v>2</v>
      </c>
      <c r="C143" s="4">
        <f>LOOKUP(C147,$P$1:$P$31,$Q$1:$Q$31)</f>
        <v>3</v>
      </c>
      <c r="D143" s="40">
        <f>LOOKUP(D147,$P$1:$P$31,$Q$1:$Q$31)</f>
        <v>3</v>
      </c>
      <c r="E143" s="89">
        <f>LOOKUP(E147,$P$1:$P$31,$Q$1:$Q$31)</f>
        <v>1</v>
      </c>
      <c r="F143" s="89">
        <f>LOOKUP(F147,$P$1:$P$31,$Q$1:$Q$31)</f>
        <v>3</v>
      </c>
      <c r="G143" s="7"/>
      <c r="H143" s="7"/>
      <c r="I143" s="7"/>
      <c r="J143" s="7"/>
      <c r="K143" s="7"/>
      <c r="L143" s="7"/>
      <c r="M143" s="7"/>
      <c r="N143" s="68"/>
    </row>
    <row r="144" spans="1:14" ht="12.75" customHeight="1">
      <c r="A144" s="73">
        <v>18</v>
      </c>
      <c r="B144" s="69" t="s">
        <v>22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8"/>
    </row>
    <row r="145" spans="1:14" ht="33" customHeight="1">
      <c r="A145" s="73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8"/>
    </row>
    <row r="146" spans="1:14" ht="23.25" customHeight="1">
      <c r="A146" s="9" t="s">
        <v>2</v>
      </c>
      <c r="B146" s="10">
        <v>1</v>
      </c>
      <c r="C146" s="10">
        <v>2</v>
      </c>
      <c r="D146" s="10">
        <v>3</v>
      </c>
      <c r="E146" s="10">
        <v>4</v>
      </c>
      <c r="F146" s="10">
        <v>5</v>
      </c>
      <c r="G146" s="10">
        <v>6</v>
      </c>
      <c r="H146" s="10">
        <v>7</v>
      </c>
      <c r="I146" s="10">
        <v>8</v>
      </c>
      <c r="J146" s="10">
        <v>9</v>
      </c>
      <c r="K146" s="10">
        <v>10</v>
      </c>
      <c r="L146" s="10">
        <v>11</v>
      </c>
      <c r="M146" s="10">
        <v>12</v>
      </c>
      <c r="N146" s="68"/>
    </row>
    <row r="147" spans="1:14" ht="23.25" customHeight="1">
      <c r="A147" s="16" t="s">
        <v>3</v>
      </c>
      <c r="B147" s="10">
        <v>17</v>
      </c>
      <c r="C147" s="10">
        <v>16</v>
      </c>
      <c r="D147" s="10">
        <v>14</v>
      </c>
      <c r="E147" s="10">
        <v>10</v>
      </c>
      <c r="F147" s="10">
        <v>26</v>
      </c>
      <c r="G147" s="13"/>
      <c r="H147" s="13"/>
      <c r="I147" s="13"/>
      <c r="J147" s="13"/>
      <c r="K147" s="13"/>
      <c r="L147" s="13"/>
      <c r="M147" s="13"/>
      <c r="N147" s="68"/>
    </row>
    <row r="148" spans="1:14" ht="23.25" customHeight="1">
      <c r="A148" s="9" t="s">
        <v>4</v>
      </c>
      <c r="B148" s="10" t="s">
        <v>5</v>
      </c>
      <c r="C148" s="10" t="s">
        <v>5</v>
      </c>
      <c r="D148" s="10" t="s">
        <v>5</v>
      </c>
      <c r="E148" s="10" t="s">
        <v>6</v>
      </c>
      <c r="F148" s="10" t="s">
        <v>6</v>
      </c>
      <c r="G148" s="13"/>
      <c r="H148" s="13"/>
      <c r="I148" s="13"/>
      <c r="J148" s="13"/>
      <c r="K148" s="13"/>
      <c r="L148" s="13"/>
      <c r="M148" s="13"/>
      <c r="N148" s="68"/>
    </row>
    <row r="149" spans="1:14" ht="23.25" customHeight="1">
      <c r="A149" s="9" t="s">
        <v>7</v>
      </c>
      <c r="B149" s="10">
        <v>1</v>
      </c>
      <c r="C149" s="10">
        <v>0</v>
      </c>
      <c r="D149" s="10">
        <v>0</v>
      </c>
      <c r="E149" s="10">
        <v>1</v>
      </c>
      <c r="F149" s="10">
        <v>0</v>
      </c>
      <c r="G149" s="13"/>
      <c r="H149" s="13"/>
      <c r="I149" s="13"/>
      <c r="J149" s="13"/>
      <c r="K149" s="13"/>
      <c r="L149" s="13"/>
      <c r="M149" s="13"/>
      <c r="N149" s="68"/>
    </row>
    <row r="150" spans="1:14" ht="23.25" customHeight="1">
      <c r="A150" s="16" t="s">
        <v>8</v>
      </c>
      <c r="B150" s="17">
        <f>B149</f>
        <v>1</v>
      </c>
      <c r="C150" s="17">
        <f>B150+C149</f>
        <v>1</v>
      </c>
      <c r="D150" s="17">
        <f>C150+D149</f>
        <v>1</v>
      </c>
      <c r="E150" s="87">
        <f>D150+E149</f>
        <v>2</v>
      </c>
      <c r="F150" s="87">
        <f>E150+F149</f>
        <v>2</v>
      </c>
      <c r="G150" s="13"/>
      <c r="H150" s="13"/>
      <c r="I150" s="13"/>
      <c r="J150" s="13"/>
      <c r="K150" s="13"/>
      <c r="L150" s="13"/>
      <c r="M150" s="13"/>
      <c r="N150" s="68"/>
    </row>
    <row r="151" spans="1:14" ht="12.75">
      <c r="A151" s="19"/>
      <c r="B151" s="20"/>
      <c r="C151" s="20"/>
      <c r="D151" s="20"/>
      <c r="E151" s="20"/>
      <c r="F151" s="20"/>
      <c r="G151" s="21"/>
      <c r="H151" s="21"/>
      <c r="I151" s="21"/>
      <c r="J151" s="21"/>
      <c r="K151" s="21"/>
      <c r="L151" s="21"/>
      <c r="M151" s="29"/>
      <c r="N151" s="68"/>
    </row>
    <row r="152" spans="1:14" ht="23.25" customHeight="1">
      <c r="A152" s="19" t="s">
        <v>9</v>
      </c>
      <c r="B152" s="20"/>
      <c r="C152" s="20"/>
      <c r="D152" s="75">
        <f>(B143+C143+D143+E143+F143)-MIN(B143:F143)</f>
        <v>11</v>
      </c>
      <c r="E152" s="75"/>
      <c r="F152" s="20" t="s">
        <v>7</v>
      </c>
      <c r="G152" s="21"/>
      <c r="H152" s="75">
        <f>F150</f>
        <v>2</v>
      </c>
      <c r="I152" s="75"/>
      <c r="J152" s="21" t="s">
        <v>10</v>
      </c>
      <c r="K152" s="21"/>
      <c r="L152" s="75"/>
      <c r="M152" s="75"/>
      <c r="N152" s="68"/>
    </row>
    <row r="153" spans="1:14" ht="12.75">
      <c r="A153" s="22"/>
      <c r="B153" s="23"/>
      <c r="C153" s="23"/>
      <c r="D153" s="23"/>
      <c r="E153" s="23"/>
      <c r="F153" s="23"/>
      <c r="G153" s="24"/>
      <c r="H153" s="24"/>
      <c r="I153" s="24"/>
      <c r="J153" s="24"/>
      <c r="K153" s="24"/>
      <c r="L153" s="24"/>
      <c r="M153" s="30"/>
      <c r="N153" s="68"/>
    </row>
    <row r="154" spans="1:14" ht="12.75">
      <c r="A154" s="25"/>
      <c r="B154" s="20"/>
      <c r="C154" s="20"/>
      <c r="D154" s="20"/>
      <c r="E154" s="20"/>
      <c r="F154" s="20"/>
      <c r="G154" s="21"/>
      <c r="H154" s="21"/>
      <c r="I154" s="21"/>
      <c r="J154" s="21"/>
      <c r="K154" s="21"/>
      <c r="L154" s="21"/>
      <c r="M154" s="29"/>
      <c r="N154" s="21"/>
    </row>
    <row r="155" spans="1:14" ht="12.75">
      <c r="A155" s="3" t="s">
        <v>0</v>
      </c>
      <c r="B155" s="4">
        <f>LOOKUP(B159,$P$1:$P$31,$Q$1:$Q$31)</f>
        <v>4</v>
      </c>
      <c r="C155" s="4">
        <f>LOOKUP(C159,$P$1:$P$31,$Q$1:$Q$31)</f>
        <v>3</v>
      </c>
      <c r="D155" s="4">
        <f>LOOKUP(D159,$P$1:$P$31,$Q$1:$Q$31)</f>
        <v>3.5</v>
      </c>
      <c r="E155" s="89">
        <f>LOOKUP(E159,$P$1:$P$31,$Q$1:$Q$31)</f>
        <v>3</v>
      </c>
      <c r="F155" s="89">
        <f>LOOKUP(F159,$P$1:$P$31,$Q$1:$Q$31)</f>
        <v>3</v>
      </c>
      <c r="G155" s="7"/>
      <c r="H155" s="7"/>
      <c r="I155" s="7"/>
      <c r="J155" s="7"/>
      <c r="K155" s="7"/>
      <c r="L155" s="7"/>
      <c r="M155" s="8"/>
      <c r="N155" s="68"/>
    </row>
    <row r="156" spans="1:14" ht="12.75" customHeight="1">
      <c r="A156" s="73">
        <v>19</v>
      </c>
      <c r="B156" s="69" t="s">
        <v>23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8"/>
    </row>
    <row r="157" spans="1:14" ht="33" customHeight="1">
      <c r="A157" s="73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8"/>
    </row>
    <row r="158" spans="1:14" ht="23.25" customHeight="1">
      <c r="A158" s="9" t="s">
        <v>2</v>
      </c>
      <c r="B158" s="10">
        <v>1</v>
      </c>
      <c r="C158" s="10">
        <v>2</v>
      </c>
      <c r="D158" s="10">
        <v>3</v>
      </c>
      <c r="E158" s="10">
        <v>4</v>
      </c>
      <c r="F158" s="10">
        <v>5</v>
      </c>
      <c r="G158" s="10">
        <v>6</v>
      </c>
      <c r="H158" s="10">
        <v>7</v>
      </c>
      <c r="I158" s="10">
        <v>8</v>
      </c>
      <c r="J158" s="10">
        <v>9</v>
      </c>
      <c r="K158" s="10">
        <v>10</v>
      </c>
      <c r="L158" s="10">
        <v>11</v>
      </c>
      <c r="M158" s="11">
        <v>12</v>
      </c>
      <c r="N158" s="68"/>
    </row>
    <row r="159" spans="1:14" ht="23.25" customHeight="1">
      <c r="A159" s="9" t="s">
        <v>3</v>
      </c>
      <c r="B159" s="10">
        <v>20</v>
      </c>
      <c r="C159" s="10">
        <v>23</v>
      </c>
      <c r="D159" s="10">
        <v>30</v>
      </c>
      <c r="E159" s="10">
        <v>26</v>
      </c>
      <c r="F159" s="10">
        <v>15</v>
      </c>
      <c r="G159" s="13"/>
      <c r="H159" s="13"/>
      <c r="I159" s="13"/>
      <c r="J159" s="13"/>
      <c r="K159" s="13"/>
      <c r="L159" s="13"/>
      <c r="M159" s="14"/>
      <c r="N159" s="68"/>
    </row>
    <row r="160" spans="1:14" ht="23.25" customHeight="1">
      <c r="A160" s="9" t="s">
        <v>4</v>
      </c>
      <c r="B160" s="10" t="s">
        <v>6</v>
      </c>
      <c r="C160" s="10" t="s">
        <v>6</v>
      </c>
      <c r="D160" s="10" t="s">
        <v>5</v>
      </c>
      <c r="E160" s="10" t="s">
        <v>5</v>
      </c>
      <c r="F160" s="10" t="s">
        <v>6</v>
      </c>
      <c r="G160" s="13"/>
      <c r="H160" s="13"/>
      <c r="I160" s="13"/>
      <c r="J160" s="13"/>
      <c r="K160" s="13"/>
      <c r="L160" s="13"/>
      <c r="M160" s="14"/>
      <c r="N160" s="68"/>
    </row>
    <row r="161" spans="1:14" ht="23.25" customHeight="1">
      <c r="A161" s="9" t="s">
        <v>7</v>
      </c>
      <c r="B161" s="10">
        <v>0</v>
      </c>
      <c r="C161" s="10">
        <v>1</v>
      </c>
      <c r="D161" s="10">
        <v>0.5</v>
      </c>
      <c r="E161" s="10">
        <v>0.5</v>
      </c>
      <c r="F161" s="10">
        <v>0</v>
      </c>
      <c r="G161" s="13"/>
      <c r="H161" s="13"/>
      <c r="I161" s="13"/>
      <c r="J161" s="13"/>
      <c r="K161" s="13"/>
      <c r="L161" s="13"/>
      <c r="M161" s="14"/>
      <c r="N161" s="68"/>
    </row>
    <row r="162" spans="1:14" ht="23.25" customHeight="1">
      <c r="A162" s="16" t="s">
        <v>8</v>
      </c>
      <c r="B162" s="17">
        <f>B161</f>
        <v>0</v>
      </c>
      <c r="C162" s="17">
        <f>B162+C161</f>
        <v>1</v>
      </c>
      <c r="D162" s="17">
        <f>C162+D161</f>
        <v>1.5</v>
      </c>
      <c r="E162" s="87">
        <f>D162+E161</f>
        <v>2</v>
      </c>
      <c r="F162" s="87">
        <f>E162+F161</f>
        <v>2</v>
      </c>
      <c r="G162" s="13"/>
      <c r="H162" s="13"/>
      <c r="I162" s="13"/>
      <c r="J162" s="13"/>
      <c r="K162" s="13"/>
      <c r="L162" s="13"/>
      <c r="M162" s="14"/>
      <c r="N162" s="68"/>
    </row>
    <row r="163" spans="1:14" ht="12.75">
      <c r="A163" s="19"/>
      <c r="B163" s="20"/>
      <c r="C163" s="20"/>
      <c r="D163" s="20"/>
      <c r="E163" s="20"/>
      <c r="F163" s="20"/>
      <c r="G163" s="21"/>
      <c r="H163" s="21"/>
      <c r="I163" s="21"/>
      <c r="J163" s="21"/>
      <c r="K163" s="21"/>
      <c r="L163" s="21"/>
      <c r="M163" s="21"/>
      <c r="N163" s="68"/>
    </row>
    <row r="164" spans="1:14" ht="23.25" customHeight="1">
      <c r="A164" s="19" t="s">
        <v>9</v>
      </c>
      <c r="B164" s="20"/>
      <c r="C164" s="20"/>
      <c r="D164" s="75">
        <f>(B155+C155+D155+E155+F155)-MIN(B155:F155)</f>
        <v>13.5</v>
      </c>
      <c r="E164" s="75"/>
      <c r="F164" s="20" t="s">
        <v>7</v>
      </c>
      <c r="G164" s="21"/>
      <c r="H164" s="75">
        <f>F162</f>
        <v>2</v>
      </c>
      <c r="I164" s="75"/>
      <c r="J164" s="21" t="s">
        <v>10</v>
      </c>
      <c r="K164" s="21"/>
      <c r="L164" s="75"/>
      <c r="M164" s="75"/>
      <c r="N164" s="68"/>
    </row>
    <row r="165" spans="1:14" ht="12.75">
      <c r="A165" s="22"/>
      <c r="B165" s="23"/>
      <c r="C165" s="23"/>
      <c r="D165" s="23"/>
      <c r="E165" s="23"/>
      <c r="F165" s="23"/>
      <c r="G165" s="24"/>
      <c r="H165" s="24"/>
      <c r="I165" s="24"/>
      <c r="J165" s="24"/>
      <c r="K165" s="24"/>
      <c r="L165" s="24"/>
      <c r="M165" s="24"/>
      <c r="N165" s="68"/>
    </row>
    <row r="166" spans="1:14" ht="12.75">
      <c r="A166" s="25"/>
      <c r="B166" s="20"/>
      <c r="C166" s="20"/>
      <c r="D166" s="20"/>
      <c r="E166" s="20"/>
      <c r="F166" s="20"/>
      <c r="G166" s="21"/>
      <c r="H166" s="21"/>
      <c r="I166" s="21"/>
      <c r="J166" s="21"/>
      <c r="K166" s="21"/>
      <c r="L166" s="21"/>
      <c r="M166" s="21"/>
      <c r="N166" s="21"/>
    </row>
    <row r="167" spans="1:14" ht="12.75">
      <c r="A167" s="3" t="s">
        <v>0</v>
      </c>
      <c r="B167" s="4">
        <f>LOOKUP(B171,$P$1:$P$31,$Q$1:$Q$31)</f>
        <v>1</v>
      </c>
      <c r="C167" s="4">
        <f>LOOKUP(C171,$P$1:$P$31,$Q$1:$Q$31)</f>
        <v>3</v>
      </c>
      <c r="D167" s="4">
        <f>LOOKUP(D171,$P$1:$P$31,$Q$1:$Q$31)</f>
        <v>3.5</v>
      </c>
      <c r="E167" s="89">
        <f>LOOKUP(E171,$P$1:$P$31,$Q$1:$Q$31)</f>
        <v>2.5</v>
      </c>
      <c r="F167" s="89">
        <f>LOOKUP(F171,$P$1:$P$31,$Q$1:$Q$31)</f>
        <v>2</v>
      </c>
      <c r="G167" s="7"/>
      <c r="H167" s="7"/>
      <c r="I167" s="7"/>
      <c r="J167" s="7"/>
      <c r="K167" s="7"/>
      <c r="L167" s="7"/>
      <c r="M167" s="8"/>
      <c r="N167" s="68"/>
    </row>
    <row r="168" spans="1:14" ht="12.75" customHeight="1">
      <c r="A168" s="73">
        <v>9</v>
      </c>
      <c r="B168" s="69" t="s">
        <v>24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8"/>
    </row>
    <row r="169" spans="1:14" ht="33" customHeight="1">
      <c r="A169" s="73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8"/>
    </row>
    <row r="170" spans="1:14" ht="23.25" customHeight="1">
      <c r="A170" s="9" t="s">
        <v>2</v>
      </c>
      <c r="B170" s="10">
        <v>1</v>
      </c>
      <c r="C170" s="10">
        <v>2</v>
      </c>
      <c r="D170" s="10">
        <v>3</v>
      </c>
      <c r="E170" s="10">
        <v>4</v>
      </c>
      <c r="F170" s="10">
        <v>5</v>
      </c>
      <c r="G170" s="10">
        <v>6</v>
      </c>
      <c r="H170" s="10">
        <v>7</v>
      </c>
      <c r="I170" s="10">
        <v>8</v>
      </c>
      <c r="J170" s="10">
        <v>9</v>
      </c>
      <c r="K170" s="10">
        <v>10</v>
      </c>
      <c r="L170" s="10">
        <v>11</v>
      </c>
      <c r="M170" s="11">
        <v>12</v>
      </c>
      <c r="N170" s="68"/>
    </row>
    <row r="171" spans="1:14" ht="23.25" customHeight="1">
      <c r="A171" s="9" t="s">
        <v>3</v>
      </c>
      <c r="B171" s="10">
        <v>10</v>
      </c>
      <c r="C171" s="10">
        <v>8</v>
      </c>
      <c r="D171" s="10">
        <v>1</v>
      </c>
      <c r="E171" s="10">
        <v>5</v>
      </c>
      <c r="F171" s="10">
        <v>2</v>
      </c>
      <c r="G171" s="13"/>
      <c r="H171" s="13"/>
      <c r="I171" s="13"/>
      <c r="J171" s="13"/>
      <c r="K171" s="13"/>
      <c r="L171" s="13"/>
      <c r="M171" s="14"/>
      <c r="N171" s="68"/>
    </row>
    <row r="172" spans="1:14" ht="23.25" customHeight="1">
      <c r="A172" s="9" t="s">
        <v>4</v>
      </c>
      <c r="B172" s="10" t="s">
        <v>6</v>
      </c>
      <c r="C172" s="10" t="s">
        <v>5</v>
      </c>
      <c r="D172" s="10" t="s">
        <v>5</v>
      </c>
      <c r="E172" s="10" t="s">
        <v>6</v>
      </c>
      <c r="F172" s="10" t="s">
        <v>6</v>
      </c>
      <c r="G172" s="13"/>
      <c r="H172" s="13"/>
      <c r="I172" s="13"/>
      <c r="J172" s="13"/>
      <c r="K172" s="13"/>
      <c r="L172" s="13"/>
      <c r="M172" s="14"/>
      <c r="N172" s="68"/>
    </row>
    <row r="173" spans="1:14" ht="23.25" customHeight="1">
      <c r="A173" s="9" t="s">
        <v>7</v>
      </c>
      <c r="B173" s="10">
        <v>1</v>
      </c>
      <c r="C173" s="10">
        <v>0</v>
      </c>
      <c r="D173" s="10">
        <v>0</v>
      </c>
      <c r="E173" s="10">
        <v>0</v>
      </c>
      <c r="F173" s="10">
        <v>0</v>
      </c>
      <c r="G173" s="13"/>
      <c r="H173" s="13"/>
      <c r="I173" s="13"/>
      <c r="J173" s="13"/>
      <c r="K173" s="13"/>
      <c r="L173" s="13"/>
      <c r="M173" s="14"/>
      <c r="N173" s="68"/>
    </row>
    <row r="174" spans="1:14" ht="23.25" customHeight="1">
      <c r="A174" s="16" t="s">
        <v>8</v>
      </c>
      <c r="B174" s="17">
        <f>B173</f>
        <v>1</v>
      </c>
      <c r="C174" s="17">
        <f>B174+C173</f>
        <v>1</v>
      </c>
      <c r="D174" s="17">
        <f>C174+D173</f>
        <v>1</v>
      </c>
      <c r="E174" s="87">
        <f>D174+E173</f>
        <v>1</v>
      </c>
      <c r="F174" s="87">
        <f>E174+F173</f>
        <v>1</v>
      </c>
      <c r="G174" s="13"/>
      <c r="H174" s="13"/>
      <c r="I174" s="13"/>
      <c r="J174" s="13"/>
      <c r="K174" s="13"/>
      <c r="L174" s="13"/>
      <c r="M174" s="14"/>
      <c r="N174" s="68"/>
    </row>
    <row r="175" spans="1:14" ht="12.75">
      <c r="A175" s="31"/>
      <c r="B175" s="20"/>
      <c r="C175" s="20"/>
      <c r="D175" s="20"/>
      <c r="E175" s="20"/>
      <c r="F175" s="20"/>
      <c r="G175" s="21"/>
      <c r="H175" s="21"/>
      <c r="I175" s="21"/>
      <c r="J175" s="21"/>
      <c r="K175" s="21"/>
      <c r="L175" s="21"/>
      <c r="M175" s="21"/>
      <c r="N175" s="68"/>
    </row>
    <row r="176" spans="1:14" ht="23.25" customHeight="1">
      <c r="A176" s="19" t="s">
        <v>9</v>
      </c>
      <c r="B176" s="20"/>
      <c r="C176" s="20"/>
      <c r="D176" s="75">
        <f>(B167+C167+D167+E167+F167)-MIN(B167:F167)</f>
        <v>11</v>
      </c>
      <c r="E176" s="75"/>
      <c r="F176" s="20" t="s">
        <v>7</v>
      </c>
      <c r="G176" s="21"/>
      <c r="H176" s="80">
        <f>F174</f>
        <v>1</v>
      </c>
      <c r="I176" s="80"/>
      <c r="J176" s="21" t="s">
        <v>10</v>
      </c>
      <c r="K176" s="21"/>
      <c r="L176" s="75"/>
      <c r="M176" s="75"/>
      <c r="N176" s="68"/>
    </row>
    <row r="177" spans="1:14" ht="12.75">
      <c r="A177" s="22"/>
      <c r="B177" s="23"/>
      <c r="C177" s="23"/>
      <c r="D177" s="23"/>
      <c r="E177" s="23"/>
      <c r="F177" s="23"/>
      <c r="G177" s="24"/>
      <c r="H177" s="24"/>
      <c r="I177" s="24"/>
      <c r="J177" s="24"/>
      <c r="K177" s="24"/>
      <c r="L177" s="24"/>
      <c r="M177" s="24"/>
      <c r="N177" s="68"/>
    </row>
    <row r="178" spans="1:14" ht="12.75">
      <c r="A178" s="25"/>
      <c r="B178" s="20"/>
      <c r="C178" s="20"/>
      <c r="D178" s="20"/>
      <c r="E178" s="20"/>
      <c r="F178" s="20"/>
      <c r="G178" s="21"/>
      <c r="H178" s="21"/>
      <c r="I178" s="21"/>
      <c r="J178" s="21"/>
      <c r="K178" s="21"/>
      <c r="L178" s="21"/>
      <c r="M178" s="21"/>
      <c r="N178" s="21"/>
    </row>
    <row r="179" spans="1:14" ht="12.75">
      <c r="A179" s="3" t="s">
        <v>0</v>
      </c>
      <c r="B179" s="4">
        <f>LOOKUP(B183,$P$1:$P$31,$Q$1:$Q$31)</f>
        <v>3.5</v>
      </c>
      <c r="C179" s="4">
        <f>LOOKUP(C183,$P$1:$P$31,$Q$1:$Q$31)</f>
        <v>2</v>
      </c>
      <c r="D179" s="4">
        <f>LOOKUP(D183,$P$1:$P$31,$Q$1:$Q$31)</f>
        <v>1.5</v>
      </c>
      <c r="E179" s="89">
        <f>LOOKUP(E183,$P$1:$P$31,$Q$1:$Q$31)</f>
        <v>3</v>
      </c>
      <c r="F179" s="89">
        <f>LOOKUP(F183,$P$1:$P$31,$Q$1:$Q$31)</f>
        <v>1</v>
      </c>
      <c r="G179" s="7"/>
      <c r="H179" s="7"/>
      <c r="I179" s="7"/>
      <c r="J179" s="7"/>
      <c r="K179" s="7"/>
      <c r="L179" s="7"/>
      <c r="M179" s="8"/>
      <c r="N179" s="68"/>
    </row>
    <row r="180" spans="1:14" ht="12.75" customHeight="1">
      <c r="A180" s="73">
        <v>2</v>
      </c>
      <c r="B180" s="69" t="s">
        <v>25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8"/>
    </row>
    <row r="181" spans="1:14" ht="33" customHeight="1">
      <c r="A181" s="73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8"/>
    </row>
    <row r="182" spans="1:14" ht="23.25" customHeight="1">
      <c r="A182" s="9" t="s">
        <v>2</v>
      </c>
      <c r="B182" s="10">
        <v>1</v>
      </c>
      <c r="C182" s="10">
        <v>2</v>
      </c>
      <c r="D182" s="10">
        <v>3</v>
      </c>
      <c r="E182" s="10">
        <v>4</v>
      </c>
      <c r="F182" s="10">
        <v>5</v>
      </c>
      <c r="G182" s="10">
        <v>6</v>
      </c>
      <c r="H182" s="10">
        <v>7</v>
      </c>
      <c r="I182" s="10">
        <v>8</v>
      </c>
      <c r="J182" s="10">
        <v>9</v>
      </c>
      <c r="K182" s="10">
        <v>10</v>
      </c>
      <c r="L182" s="10">
        <v>11</v>
      </c>
      <c r="M182" s="11">
        <v>12</v>
      </c>
      <c r="N182" s="68"/>
    </row>
    <row r="183" spans="1:14" ht="23.25" customHeight="1">
      <c r="A183" s="16" t="s">
        <v>3</v>
      </c>
      <c r="B183" s="10">
        <v>1</v>
      </c>
      <c r="C183" s="10">
        <v>25</v>
      </c>
      <c r="D183" s="10">
        <v>3</v>
      </c>
      <c r="E183" s="10">
        <v>23</v>
      </c>
      <c r="F183" s="10">
        <v>9</v>
      </c>
      <c r="G183" s="13"/>
      <c r="H183" s="13"/>
      <c r="I183" s="13"/>
      <c r="J183" s="13"/>
      <c r="K183" s="13"/>
      <c r="L183" s="13"/>
      <c r="M183" s="14"/>
      <c r="N183" s="68"/>
    </row>
    <row r="184" spans="1:14" ht="23.25" customHeight="1">
      <c r="A184" s="9" t="s">
        <v>4</v>
      </c>
      <c r="B184" s="10" t="s">
        <v>5</v>
      </c>
      <c r="C184" s="10" t="s">
        <v>6</v>
      </c>
      <c r="D184" s="10" t="s">
        <v>6</v>
      </c>
      <c r="E184" s="10" t="s">
        <v>6</v>
      </c>
      <c r="F184" s="10" t="s">
        <v>5</v>
      </c>
      <c r="G184" s="13"/>
      <c r="H184" s="13"/>
      <c r="I184" s="13"/>
      <c r="J184" s="13"/>
      <c r="K184" s="13"/>
      <c r="L184" s="13"/>
      <c r="M184" s="14"/>
      <c r="N184" s="68"/>
    </row>
    <row r="185" spans="1:14" ht="23.25" customHeight="1">
      <c r="A185" s="9" t="s">
        <v>7</v>
      </c>
      <c r="B185" s="10">
        <v>0</v>
      </c>
      <c r="C185" s="10">
        <v>0</v>
      </c>
      <c r="D185" s="10">
        <v>1</v>
      </c>
      <c r="E185" s="10">
        <v>0</v>
      </c>
      <c r="F185" s="10">
        <v>1</v>
      </c>
      <c r="G185" s="13"/>
      <c r="H185" s="13"/>
      <c r="I185" s="13"/>
      <c r="J185" s="13"/>
      <c r="K185" s="13"/>
      <c r="L185" s="13"/>
      <c r="M185" s="14"/>
      <c r="N185" s="68"/>
    </row>
    <row r="186" spans="1:14" ht="23.25" customHeight="1">
      <c r="A186" s="16" t="s">
        <v>8</v>
      </c>
      <c r="B186" s="17">
        <f>B185</f>
        <v>0</v>
      </c>
      <c r="C186" s="17">
        <f>B186+C185</f>
        <v>0</v>
      </c>
      <c r="D186" s="17">
        <f>C186+D185</f>
        <v>1</v>
      </c>
      <c r="E186" s="87">
        <f>D186+E185</f>
        <v>1</v>
      </c>
      <c r="F186" s="87">
        <f>E186+F185</f>
        <v>2</v>
      </c>
      <c r="G186" s="13"/>
      <c r="H186" s="13"/>
      <c r="I186" s="13"/>
      <c r="J186" s="13"/>
      <c r="K186" s="13"/>
      <c r="L186" s="13"/>
      <c r="M186" s="14"/>
      <c r="N186" s="68"/>
    </row>
    <row r="187" spans="1:14" ht="12.75">
      <c r="A187" s="19"/>
      <c r="B187" s="20"/>
      <c r="C187" s="20"/>
      <c r="D187" s="20"/>
      <c r="E187" s="20"/>
      <c r="F187" s="20"/>
      <c r="G187" s="21"/>
      <c r="H187" s="21"/>
      <c r="I187" s="21"/>
      <c r="J187" s="21"/>
      <c r="K187" s="21"/>
      <c r="L187" s="21"/>
      <c r="M187" s="21"/>
      <c r="N187" s="68"/>
    </row>
    <row r="188" spans="1:14" ht="23.25" customHeight="1">
      <c r="A188" s="19" t="s">
        <v>9</v>
      </c>
      <c r="B188" s="20"/>
      <c r="C188" s="20"/>
      <c r="D188" s="75">
        <f>(B179+C179+D179+E179+F179)-MIN(B179:F179)</f>
        <v>10</v>
      </c>
      <c r="E188" s="75"/>
      <c r="F188" s="20" t="s">
        <v>7</v>
      </c>
      <c r="G188" s="21"/>
      <c r="H188" s="75">
        <f>F186</f>
        <v>2</v>
      </c>
      <c r="I188" s="75"/>
      <c r="J188" s="21" t="s">
        <v>10</v>
      </c>
      <c r="K188" s="21"/>
      <c r="L188" s="75"/>
      <c r="M188" s="75"/>
      <c r="N188" s="68"/>
    </row>
    <row r="189" spans="1:14" ht="12.75">
      <c r="A189" s="22"/>
      <c r="B189" s="23"/>
      <c r="C189" s="23"/>
      <c r="D189" s="23"/>
      <c r="E189" s="23"/>
      <c r="F189" s="23"/>
      <c r="G189" s="24"/>
      <c r="H189" s="24"/>
      <c r="I189" s="24"/>
      <c r="J189" s="24"/>
      <c r="K189" s="24"/>
      <c r="L189" s="24"/>
      <c r="M189" s="24"/>
      <c r="N189" s="68"/>
    </row>
    <row r="190" spans="1:14" ht="12.75">
      <c r="A190" s="28"/>
      <c r="B190" s="20"/>
      <c r="C190" s="20"/>
      <c r="D190" s="20"/>
      <c r="E190" s="20"/>
      <c r="F190" s="20"/>
      <c r="G190" s="21"/>
      <c r="H190" s="21"/>
      <c r="I190" s="21"/>
      <c r="J190" s="21"/>
      <c r="K190" s="21"/>
      <c r="L190" s="21"/>
      <c r="M190" s="21"/>
      <c r="N190" s="21"/>
    </row>
    <row r="191" spans="1:14" ht="12.75">
      <c r="A191" s="3" t="s">
        <v>0</v>
      </c>
      <c r="B191" s="4">
        <f>LOOKUP(B195,$P$1:$P$31,$Q$1:$Q$31)</f>
        <v>2</v>
      </c>
      <c r="C191" s="4">
        <f>LOOKUP(C195,$P$1:$P$31,$Q$1:$Q$31)</f>
        <v>4.5</v>
      </c>
      <c r="D191" s="4">
        <f>LOOKUP(D195,$P$1:$P$31,$Q$1:$Q$31)</f>
        <v>1</v>
      </c>
      <c r="E191" s="89">
        <f>LOOKUP(E195,$P$1:$P$31,$Q$1:$Q$31)</f>
        <v>3.5</v>
      </c>
      <c r="F191" s="89">
        <f>LOOKUP(F195,$P$1:$P$31,$Q$1:$Q$31)</f>
        <v>2.5</v>
      </c>
      <c r="G191" s="7"/>
      <c r="H191" s="7"/>
      <c r="I191" s="7"/>
      <c r="J191" s="7"/>
      <c r="K191" s="7"/>
      <c r="L191" s="7"/>
      <c r="M191" s="7"/>
      <c r="N191" s="68"/>
    </row>
    <row r="192" spans="1:14" ht="12.75" customHeight="1">
      <c r="A192" s="73">
        <v>1</v>
      </c>
      <c r="B192" s="69" t="s">
        <v>26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8"/>
    </row>
    <row r="193" spans="1:14" ht="33" customHeight="1">
      <c r="A193" s="73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8"/>
    </row>
    <row r="194" spans="1:14" ht="23.25" customHeight="1">
      <c r="A194" s="9" t="s">
        <v>2</v>
      </c>
      <c r="B194" s="10">
        <v>1</v>
      </c>
      <c r="C194" s="10">
        <v>2</v>
      </c>
      <c r="D194" s="10">
        <v>3</v>
      </c>
      <c r="E194" s="10">
        <v>4</v>
      </c>
      <c r="F194" s="10">
        <v>5</v>
      </c>
      <c r="G194" s="10">
        <v>6</v>
      </c>
      <c r="H194" s="10">
        <v>7</v>
      </c>
      <c r="I194" s="10">
        <v>8</v>
      </c>
      <c r="J194" s="10">
        <v>9</v>
      </c>
      <c r="K194" s="10">
        <v>10</v>
      </c>
      <c r="L194" s="10">
        <v>11</v>
      </c>
      <c r="M194" s="10">
        <v>12</v>
      </c>
      <c r="N194" s="68"/>
    </row>
    <row r="195" spans="1:14" ht="23.25" customHeight="1">
      <c r="A195" s="16" t="s">
        <v>3</v>
      </c>
      <c r="B195" s="10">
        <v>2</v>
      </c>
      <c r="C195" s="10">
        <v>4</v>
      </c>
      <c r="D195" s="10">
        <v>9</v>
      </c>
      <c r="E195" s="10">
        <v>28</v>
      </c>
      <c r="F195" s="10">
        <v>29</v>
      </c>
      <c r="G195" s="13"/>
      <c r="H195" s="13"/>
      <c r="I195" s="13"/>
      <c r="J195" s="13"/>
      <c r="K195" s="13"/>
      <c r="L195" s="13"/>
      <c r="M195" s="13"/>
      <c r="N195" s="68"/>
    </row>
    <row r="196" spans="1:14" ht="23.25" customHeight="1">
      <c r="A196" s="9" t="s">
        <v>4</v>
      </c>
      <c r="B196" s="10" t="s">
        <v>6</v>
      </c>
      <c r="C196" s="10" t="s">
        <v>5</v>
      </c>
      <c r="D196" s="10" t="s">
        <v>6</v>
      </c>
      <c r="E196" s="10" t="s">
        <v>5</v>
      </c>
      <c r="F196" s="10" t="s">
        <v>5</v>
      </c>
      <c r="G196" s="13"/>
      <c r="H196" s="13"/>
      <c r="I196" s="13"/>
      <c r="J196" s="13"/>
      <c r="K196" s="13"/>
      <c r="L196" s="13"/>
      <c r="M196" s="13"/>
      <c r="N196" s="68"/>
    </row>
    <row r="197" spans="1:14" ht="23.25" customHeight="1">
      <c r="A197" s="9" t="s">
        <v>7</v>
      </c>
      <c r="B197" s="10">
        <v>1</v>
      </c>
      <c r="C197" s="10">
        <v>0</v>
      </c>
      <c r="D197" s="10">
        <v>1</v>
      </c>
      <c r="E197" s="10">
        <v>0.5</v>
      </c>
      <c r="F197" s="10">
        <v>1</v>
      </c>
      <c r="G197" s="13"/>
      <c r="H197" s="13"/>
      <c r="I197" s="13"/>
      <c r="J197" s="13"/>
      <c r="K197" s="13"/>
      <c r="L197" s="13"/>
      <c r="M197" s="13"/>
      <c r="N197" s="68"/>
    </row>
    <row r="198" spans="1:14" ht="23.25" customHeight="1">
      <c r="A198" s="16" t="s">
        <v>8</v>
      </c>
      <c r="B198" s="17">
        <f>B197</f>
        <v>1</v>
      </c>
      <c r="C198" s="17">
        <f>B198+C197</f>
        <v>1</v>
      </c>
      <c r="D198" s="17">
        <f>C198+D197</f>
        <v>2</v>
      </c>
      <c r="E198" s="87">
        <f>D198+E197</f>
        <v>2.5</v>
      </c>
      <c r="F198" s="87">
        <f>E198+F197</f>
        <v>3.5</v>
      </c>
      <c r="G198" s="13"/>
      <c r="H198" s="13"/>
      <c r="I198" s="13"/>
      <c r="J198" s="13"/>
      <c r="K198" s="13"/>
      <c r="L198" s="13"/>
      <c r="M198" s="13"/>
      <c r="N198" s="68"/>
    </row>
    <row r="199" spans="1:14" ht="12.75">
      <c r="A199" s="19"/>
      <c r="B199" s="20"/>
      <c r="C199" s="20"/>
      <c r="D199" s="20"/>
      <c r="E199" s="20"/>
      <c r="F199" s="20"/>
      <c r="G199" s="21"/>
      <c r="H199" s="21"/>
      <c r="I199" s="21"/>
      <c r="J199" s="21"/>
      <c r="K199" s="21"/>
      <c r="L199" s="21"/>
      <c r="M199" s="29"/>
      <c r="N199" s="68"/>
    </row>
    <row r="200" spans="1:14" ht="23.25" customHeight="1">
      <c r="A200" s="19" t="s">
        <v>9</v>
      </c>
      <c r="B200" s="20"/>
      <c r="C200" s="20"/>
      <c r="D200" s="75">
        <f>(B191+C191+D191+E191+F191)-MIN(B191:F191)</f>
        <v>12.5</v>
      </c>
      <c r="E200" s="75"/>
      <c r="F200" s="20" t="s">
        <v>7</v>
      </c>
      <c r="G200" s="21"/>
      <c r="H200" s="75">
        <f>F198</f>
        <v>3.5</v>
      </c>
      <c r="I200" s="75"/>
      <c r="J200" s="21" t="s">
        <v>10</v>
      </c>
      <c r="K200" s="21"/>
      <c r="L200" s="75"/>
      <c r="M200" s="75"/>
      <c r="N200" s="68"/>
    </row>
    <row r="201" spans="1:14" ht="12.75">
      <c r="A201" s="22"/>
      <c r="B201" s="23"/>
      <c r="C201" s="23"/>
      <c r="D201" s="23"/>
      <c r="E201" s="23"/>
      <c r="F201" s="23"/>
      <c r="G201" s="24"/>
      <c r="H201" s="24"/>
      <c r="I201" s="24"/>
      <c r="J201" s="24"/>
      <c r="K201" s="24"/>
      <c r="L201" s="24"/>
      <c r="M201" s="30"/>
      <c r="N201" s="68"/>
    </row>
    <row r="202" spans="1:13" ht="12.75">
      <c r="A202" s="28"/>
      <c r="B202" s="20"/>
      <c r="C202" s="20"/>
      <c r="D202" s="20"/>
      <c r="E202" s="20"/>
      <c r="F202" s="20"/>
      <c r="G202" s="21"/>
      <c r="H202" s="21"/>
      <c r="I202" s="21"/>
      <c r="J202" s="21"/>
      <c r="K202" s="21"/>
      <c r="L202" s="21"/>
      <c r="M202" s="29"/>
    </row>
    <row r="203" spans="1:14" ht="12.75">
      <c r="A203" s="3" t="s">
        <v>0</v>
      </c>
      <c r="B203" s="4">
        <f>LOOKUP(B207,$P$1:$P$31,$Q$1:$Q$31)</f>
        <v>4.5</v>
      </c>
      <c r="C203" s="4">
        <f>LOOKUP(C207,$P$1:$P$31,$Q$1:$Q$31)</f>
        <v>3</v>
      </c>
      <c r="D203" s="4">
        <f>LOOKUP(D207,$P$1:$P$31,$Q$1:$Q$31)</f>
        <v>2</v>
      </c>
      <c r="E203" s="89">
        <f>LOOKUP(E207,$P$1:$P$31,$Q$1:$Q$31)</f>
        <v>2</v>
      </c>
      <c r="F203" s="89">
        <f>LOOKUP(F207,$P$1:$P$31,$Q$1:$Q$31)</f>
        <v>0.5</v>
      </c>
      <c r="G203" s="7"/>
      <c r="H203" s="7"/>
      <c r="I203" s="7"/>
      <c r="J203" s="7"/>
      <c r="K203" s="7"/>
      <c r="L203" s="7"/>
      <c r="M203" s="7"/>
      <c r="N203" s="68"/>
    </row>
    <row r="204" spans="1:14" ht="12.75" customHeight="1">
      <c r="A204" s="73">
        <v>3</v>
      </c>
      <c r="B204" s="69" t="s">
        <v>27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8"/>
    </row>
    <row r="205" spans="1:14" ht="33" customHeight="1">
      <c r="A205" s="73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8"/>
    </row>
    <row r="206" spans="1:14" ht="23.25" customHeight="1">
      <c r="A206" s="9" t="s">
        <v>2</v>
      </c>
      <c r="B206" s="10">
        <v>1</v>
      </c>
      <c r="C206" s="10">
        <v>2</v>
      </c>
      <c r="D206" s="10">
        <v>3</v>
      </c>
      <c r="E206" s="10">
        <v>4</v>
      </c>
      <c r="F206" s="10">
        <v>5</v>
      </c>
      <c r="G206" s="10">
        <v>6</v>
      </c>
      <c r="H206" s="10">
        <v>7</v>
      </c>
      <c r="I206" s="10">
        <v>8</v>
      </c>
      <c r="J206" s="10">
        <v>9</v>
      </c>
      <c r="K206" s="10">
        <v>10</v>
      </c>
      <c r="L206" s="10">
        <v>11</v>
      </c>
      <c r="M206" s="10">
        <v>12</v>
      </c>
      <c r="N206" s="68"/>
    </row>
    <row r="207" spans="1:14" ht="23.25" customHeight="1">
      <c r="A207" s="16" t="s">
        <v>3</v>
      </c>
      <c r="B207" s="10">
        <v>4</v>
      </c>
      <c r="C207" s="10">
        <v>26</v>
      </c>
      <c r="D207" s="10">
        <v>2</v>
      </c>
      <c r="E207" s="10">
        <v>13</v>
      </c>
      <c r="F207" s="10">
        <v>11</v>
      </c>
      <c r="G207" s="13"/>
      <c r="H207" s="13"/>
      <c r="I207" s="13"/>
      <c r="J207" s="13"/>
      <c r="K207" s="13"/>
      <c r="L207" s="13"/>
      <c r="M207" s="13"/>
      <c r="N207" s="68"/>
    </row>
    <row r="208" spans="1:14" ht="23.25" customHeight="1">
      <c r="A208" s="9" t="s">
        <v>4</v>
      </c>
      <c r="B208" s="10" t="s">
        <v>6</v>
      </c>
      <c r="C208" s="10" t="s">
        <v>5</v>
      </c>
      <c r="D208" s="10" t="s">
        <v>5</v>
      </c>
      <c r="E208" s="10" t="s">
        <v>5</v>
      </c>
      <c r="F208" s="10" t="s">
        <v>6</v>
      </c>
      <c r="G208" s="13"/>
      <c r="H208" s="13"/>
      <c r="I208" s="13"/>
      <c r="J208" s="13"/>
      <c r="K208" s="13"/>
      <c r="L208" s="13"/>
      <c r="M208" s="13"/>
      <c r="N208" s="68"/>
    </row>
    <row r="209" spans="1:14" ht="23.25" customHeight="1">
      <c r="A209" s="9" t="s">
        <v>7</v>
      </c>
      <c r="B209" s="10">
        <v>0</v>
      </c>
      <c r="C209" s="10">
        <v>0</v>
      </c>
      <c r="D209" s="10">
        <v>0</v>
      </c>
      <c r="E209" s="10">
        <v>0.5</v>
      </c>
      <c r="F209" s="10">
        <v>1</v>
      </c>
      <c r="G209" s="13"/>
      <c r="H209" s="13"/>
      <c r="I209" s="13"/>
      <c r="J209" s="13"/>
      <c r="K209" s="13"/>
      <c r="L209" s="13"/>
      <c r="M209" s="13"/>
      <c r="N209" s="68"/>
    </row>
    <row r="210" spans="1:14" ht="23.25" customHeight="1">
      <c r="A210" s="16" t="s">
        <v>8</v>
      </c>
      <c r="B210" s="17">
        <f>B209</f>
        <v>0</v>
      </c>
      <c r="C210" s="17">
        <f>B210+C209</f>
        <v>0</v>
      </c>
      <c r="D210" s="17">
        <f>C210+D209</f>
        <v>0</v>
      </c>
      <c r="E210" s="87">
        <f>D210+E209</f>
        <v>0.5</v>
      </c>
      <c r="F210" s="87">
        <f>E210+F209</f>
        <v>1.5</v>
      </c>
      <c r="G210" s="13"/>
      <c r="H210" s="13"/>
      <c r="I210" s="13"/>
      <c r="J210" s="13"/>
      <c r="K210" s="13"/>
      <c r="L210" s="13"/>
      <c r="M210" s="13"/>
      <c r="N210" s="68"/>
    </row>
    <row r="211" spans="1:14" ht="12.75">
      <c r="A211" s="19"/>
      <c r="B211" s="20"/>
      <c r="C211" s="20"/>
      <c r="D211" s="20"/>
      <c r="E211" s="20"/>
      <c r="F211" s="20"/>
      <c r="G211" s="21"/>
      <c r="H211" s="21"/>
      <c r="I211" s="21"/>
      <c r="J211" s="21"/>
      <c r="K211" s="21"/>
      <c r="L211" s="21"/>
      <c r="M211" s="29"/>
      <c r="N211" s="68"/>
    </row>
    <row r="212" spans="1:14" ht="23.25" customHeight="1">
      <c r="A212" s="19" t="s">
        <v>9</v>
      </c>
      <c r="B212" s="20"/>
      <c r="C212" s="20"/>
      <c r="D212" s="82">
        <f>(B203+C203+D203+E203+F203)-MIN(B203:F203)</f>
        <v>11.5</v>
      </c>
      <c r="E212" s="82"/>
      <c r="F212" s="20" t="s">
        <v>7</v>
      </c>
      <c r="G212" s="21"/>
      <c r="H212" s="75">
        <f>F210</f>
        <v>1.5</v>
      </c>
      <c r="I212" s="75"/>
      <c r="J212" s="21" t="s">
        <v>10</v>
      </c>
      <c r="K212" s="21"/>
      <c r="L212" s="75"/>
      <c r="M212" s="75"/>
      <c r="N212" s="68"/>
    </row>
    <row r="213" spans="1:14" ht="12.75">
      <c r="A213" s="22"/>
      <c r="B213" s="23"/>
      <c r="C213" s="23"/>
      <c r="D213" s="23"/>
      <c r="E213" s="23"/>
      <c r="F213" s="23"/>
      <c r="G213" s="24"/>
      <c r="H213" s="24"/>
      <c r="I213" s="24"/>
      <c r="J213" s="24"/>
      <c r="K213" s="24"/>
      <c r="L213" s="24"/>
      <c r="M213" s="30"/>
      <c r="N213" s="68"/>
    </row>
    <row r="215" spans="1:14" ht="12.75">
      <c r="A215" s="3" t="s">
        <v>0</v>
      </c>
      <c r="B215" s="4">
        <f>LOOKUP(B219,$P$1:$P$31,$Q$1:$Q$31)</f>
        <v>4</v>
      </c>
      <c r="C215" s="4">
        <f>LOOKUP(C219,$P$1:$P$31,$Q$1:$Q$31)</f>
        <v>2</v>
      </c>
      <c r="D215" s="4">
        <f>LOOKUP(D219,$P$1:$P$31,$Q$1:$Q$31)</f>
        <v>2.5</v>
      </c>
      <c r="E215" s="89">
        <f>LOOKUP(E219,$P$1:$P$31,$Q$1:$Q$31)</f>
        <v>3</v>
      </c>
      <c r="F215" s="89">
        <f>LOOKUP(F219,$P$1:$P$31,$Q$1:$Q$31)</f>
        <v>1.5</v>
      </c>
      <c r="G215" s="7"/>
      <c r="H215" s="7"/>
      <c r="I215" s="7"/>
      <c r="J215" s="7"/>
      <c r="K215" s="7"/>
      <c r="L215" s="7"/>
      <c r="M215" s="8"/>
      <c r="N215" s="81"/>
    </row>
    <row r="216" spans="1:14" ht="12.75" customHeight="1">
      <c r="A216" s="73">
        <v>11</v>
      </c>
      <c r="B216" s="78" t="s">
        <v>28</v>
      </c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81"/>
    </row>
    <row r="217" spans="1:14" ht="33" customHeight="1">
      <c r="A217" s="7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81"/>
    </row>
    <row r="218" spans="1:14" ht="23.25" customHeight="1">
      <c r="A218" s="9" t="s">
        <v>2</v>
      </c>
      <c r="B218" s="10">
        <v>1</v>
      </c>
      <c r="C218" s="10">
        <v>2</v>
      </c>
      <c r="D218" s="10">
        <v>3</v>
      </c>
      <c r="E218" s="10">
        <v>4</v>
      </c>
      <c r="F218" s="10">
        <v>5</v>
      </c>
      <c r="G218" s="10">
        <v>6</v>
      </c>
      <c r="H218" s="10">
        <v>7</v>
      </c>
      <c r="I218" s="10">
        <v>8</v>
      </c>
      <c r="J218" s="10">
        <v>9</v>
      </c>
      <c r="K218" s="10">
        <v>10</v>
      </c>
      <c r="L218" s="10">
        <v>11</v>
      </c>
      <c r="M218" s="11">
        <v>12</v>
      </c>
      <c r="N218" s="81"/>
    </row>
    <row r="219" spans="1:14" ht="23.25" customHeight="1">
      <c r="A219" s="9" t="s">
        <v>3</v>
      </c>
      <c r="B219" s="10">
        <v>12</v>
      </c>
      <c r="C219" s="10">
        <v>13</v>
      </c>
      <c r="D219" s="10">
        <v>5</v>
      </c>
      <c r="E219" s="10">
        <v>15</v>
      </c>
      <c r="F219" s="10">
        <v>3</v>
      </c>
      <c r="G219" s="13"/>
      <c r="H219" s="13"/>
      <c r="I219" s="13"/>
      <c r="J219" s="13"/>
      <c r="K219" s="13"/>
      <c r="L219" s="13"/>
      <c r="M219" s="14"/>
      <c r="N219" s="81"/>
    </row>
    <row r="220" spans="1:14" ht="23.25" customHeight="1">
      <c r="A220" s="9" t="s">
        <v>4</v>
      </c>
      <c r="B220" s="10" t="s">
        <v>6</v>
      </c>
      <c r="C220" s="10" t="s">
        <v>6</v>
      </c>
      <c r="D220" s="10" t="s">
        <v>5</v>
      </c>
      <c r="E220" s="10" t="s">
        <v>5</v>
      </c>
      <c r="F220" s="10" t="s">
        <v>5</v>
      </c>
      <c r="G220" s="13"/>
      <c r="H220" s="13"/>
      <c r="I220" s="13"/>
      <c r="J220" s="13"/>
      <c r="K220" s="13"/>
      <c r="L220" s="13"/>
      <c r="M220" s="14"/>
      <c r="N220" s="81"/>
    </row>
    <row r="221" spans="1:14" ht="23.25" customHeight="1">
      <c r="A221" s="9" t="s">
        <v>7</v>
      </c>
      <c r="B221" s="10">
        <v>0</v>
      </c>
      <c r="C221" s="10">
        <v>0.5</v>
      </c>
      <c r="D221" s="10">
        <v>0</v>
      </c>
      <c r="E221" s="10">
        <v>0</v>
      </c>
      <c r="F221" s="10">
        <v>0</v>
      </c>
      <c r="G221" s="13"/>
      <c r="H221" s="13"/>
      <c r="I221" s="13"/>
      <c r="J221" s="13"/>
      <c r="K221" s="13"/>
      <c r="L221" s="13"/>
      <c r="M221" s="14"/>
      <c r="N221" s="81"/>
    </row>
    <row r="222" spans="1:14" ht="23.25" customHeight="1">
      <c r="A222" s="16" t="s">
        <v>8</v>
      </c>
      <c r="B222" s="17">
        <f>B221</f>
        <v>0</v>
      </c>
      <c r="C222" s="17">
        <f>B222+C221</f>
        <v>0.5</v>
      </c>
      <c r="D222" s="17">
        <f>C222+D221</f>
        <v>0.5</v>
      </c>
      <c r="E222" s="87">
        <f>D222+E221</f>
        <v>0.5</v>
      </c>
      <c r="F222" s="87">
        <f>E222+F221</f>
        <v>0.5</v>
      </c>
      <c r="G222" s="13"/>
      <c r="H222" s="13"/>
      <c r="I222" s="13"/>
      <c r="J222" s="13"/>
      <c r="K222" s="13"/>
      <c r="L222" s="13"/>
      <c r="M222" s="14"/>
      <c r="N222" s="81"/>
    </row>
    <row r="223" spans="1:14" ht="12.75">
      <c r="A223" s="19"/>
      <c r="B223" s="20"/>
      <c r="C223" s="20"/>
      <c r="D223" s="20"/>
      <c r="E223" s="20"/>
      <c r="F223" s="20"/>
      <c r="G223" s="21"/>
      <c r="H223" s="21"/>
      <c r="I223" s="21"/>
      <c r="J223" s="21"/>
      <c r="K223" s="21"/>
      <c r="L223" s="21"/>
      <c r="M223" s="21"/>
      <c r="N223" s="81"/>
    </row>
    <row r="224" spans="1:14" ht="23.25" customHeight="1">
      <c r="A224" s="19" t="s">
        <v>9</v>
      </c>
      <c r="B224" s="20"/>
      <c r="C224" s="20"/>
      <c r="D224" s="75">
        <f>(B215+C215+D215+E215+F215)-MIN(B215:F215)</f>
        <v>11.5</v>
      </c>
      <c r="E224" s="75"/>
      <c r="F224" s="20" t="s">
        <v>7</v>
      </c>
      <c r="G224" s="21"/>
      <c r="H224" s="75">
        <f>F222</f>
        <v>0.5</v>
      </c>
      <c r="I224" s="75"/>
      <c r="J224" s="21" t="s">
        <v>10</v>
      </c>
      <c r="K224" s="21"/>
      <c r="L224" s="79"/>
      <c r="M224" s="79"/>
      <c r="N224" s="81"/>
    </row>
    <row r="225" spans="1:14" ht="12.75">
      <c r="A225" s="22"/>
      <c r="B225" s="23"/>
      <c r="C225" s="23"/>
      <c r="D225" s="23"/>
      <c r="E225" s="23"/>
      <c r="F225" s="23"/>
      <c r="G225" s="24"/>
      <c r="H225" s="24"/>
      <c r="I225" s="24"/>
      <c r="J225" s="24"/>
      <c r="K225" s="24"/>
      <c r="L225" s="24"/>
      <c r="M225" s="24"/>
      <c r="N225" s="81"/>
    </row>
    <row r="226" spans="1:14" ht="12.75">
      <c r="A226" s="25"/>
      <c r="B226" s="20"/>
      <c r="C226" s="20"/>
      <c r="D226" s="20"/>
      <c r="E226" s="20"/>
      <c r="F226" s="20"/>
      <c r="G226" s="21"/>
      <c r="H226" s="21"/>
      <c r="I226" s="21"/>
      <c r="J226" s="21"/>
      <c r="K226" s="21"/>
      <c r="L226" s="21"/>
      <c r="M226" s="21"/>
      <c r="N226" s="21"/>
    </row>
    <row r="227" spans="1:14" ht="12.75">
      <c r="A227" s="3" t="s">
        <v>0</v>
      </c>
      <c r="B227" s="4">
        <f>LOOKUP(B231,$P$1:$P$31,$Q$1:$Q$31)</f>
        <v>2</v>
      </c>
      <c r="C227" s="4">
        <f>LOOKUP(C231,$P$1:$P$31,$Q$1:$Q$31)</f>
        <v>3</v>
      </c>
      <c r="D227" s="4">
        <f>LOOKUP(D231,$P$1:$P$31,$Q$1:$Q$31)</f>
        <v>1</v>
      </c>
      <c r="E227" s="89">
        <f>LOOKUP(E231,$P$1:$P$31,$Q$1:$Q$31)</f>
        <v>2.5</v>
      </c>
      <c r="F227" s="89">
        <f>LOOKUP(F231,$P$1:$P$31,$Q$1:$Q$31)</f>
        <v>3</v>
      </c>
      <c r="G227" s="7"/>
      <c r="H227" s="7"/>
      <c r="I227" s="7"/>
      <c r="J227" s="7"/>
      <c r="K227" s="7"/>
      <c r="L227" s="7"/>
      <c r="M227" s="8"/>
      <c r="N227" s="68"/>
    </row>
    <row r="228" spans="1:14" ht="12.75" customHeight="1">
      <c r="A228" s="73">
        <v>17</v>
      </c>
      <c r="B228" s="69" t="s">
        <v>29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8"/>
    </row>
    <row r="229" spans="1:14" ht="33" customHeight="1">
      <c r="A229" s="73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8"/>
    </row>
    <row r="230" spans="1:14" ht="23.25" customHeight="1">
      <c r="A230" s="9" t="s">
        <v>2</v>
      </c>
      <c r="B230" s="10">
        <v>1</v>
      </c>
      <c r="C230" s="10">
        <v>2</v>
      </c>
      <c r="D230" s="10">
        <v>3</v>
      </c>
      <c r="E230" s="10">
        <v>4</v>
      </c>
      <c r="F230" s="10">
        <v>5</v>
      </c>
      <c r="G230" s="10">
        <v>6</v>
      </c>
      <c r="H230" s="10">
        <v>7</v>
      </c>
      <c r="I230" s="10">
        <v>8</v>
      </c>
      <c r="J230" s="10">
        <v>9</v>
      </c>
      <c r="K230" s="10">
        <v>10</v>
      </c>
      <c r="L230" s="10">
        <v>11</v>
      </c>
      <c r="M230" s="11">
        <v>12</v>
      </c>
      <c r="N230" s="68"/>
    </row>
    <row r="231" spans="1:14" ht="23.25" customHeight="1">
      <c r="A231" s="16" t="s">
        <v>3</v>
      </c>
      <c r="B231" s="10">
        <v>18</v>
      </c>
      <c r="C231" s="10">
        <v>15</v>
      </c>
      <c r="D231" s="10">
        <v>10</v>
      </c>
      <c r="E231" s="10">
        <v>29</v>
      </c>
      <c r="F231" s="10">
        <v>14</v>
      </c>
      <c r="G231" s="13"/>
      <c r="H231" s="13"/>
      <c r="I231" s="13"/>
      <c r="J231" s="13"/>
      <c r="K231" s="13"/>
      <c r="L231" s="13"/>
      <c r="M231" s="14"/>
      <c r="N231" s="68"/>
    </row>
    <row r="232" spans="1:14" ht="23.25" customHeight="1">
      <c r="A232" s="9" t="s">
        <v>4</v>
      </c>
      <c r="B232" s="10" t="s">
        <v>6</v>
      </c>
      <c r="C232" s="10" t="s">
        <v>5</v>
      </c>
      <c r="D232" s="10" t="s">
        <v>5</v>
      </c>
      <c r="E232" s="10" t="s">
        <v>6</v>
      </c>
      <c r="F232" s="10" t="s">
        <v>6</v>
      </c>
      <c r="G232" s="13"/>
      <c r="H232" s="13"/>
      <c r="I232" s="13"/>
      <c r="J232" s="13"/>
      <c r="K232" s="13"/>
      <c r="L232" s="13"/>
      <c r="M232" s="14"/>
      <c r="N232" s="68"/>
    </row>
    <row r="233" spans="1:14" ht="23.25" customHeight="1">
      <c r="A233" s="9" t="s">
        <v>7</v>
      </c>
      <c r="B233" s="10">
        <v>0</v>
      </c>
      <c r="C233" s="10">
        <v>1</v>
      </c>
      <c r="D233" s="10">
        <v>1</v>
      </c>
      <c r="E233" s="10">
        <v>0</v>
      </c>
      <c r="F233" s="10">
        <v>0</v>
      </c>
      <c r="G233" s="13"/>
      <c r="H233" s="13"/>
      <c r="I233" s="13"/>
      <c r="J233" s="13"/>
      <c r="K233" s="13"/>
      <c r="L233" s="13"/>
      <c r="M233" s="14"/>
      <c r="N233" s="68"/>
    </row>
    <row r="234" spans="1:14" ht="23.25" customHeight="1">
      <c r="A234" s="16" t="s">
        <v>8</v>
      </c>
      <c r="B234" s="17">
        <f>B233</f>
        <v>0</v>
      </c>
      <c r="C234" s="17">
        <f>B234+C233</f>
        <v>1</v>
      </c>
      <c r="D234" s="17">
        <f>C234+D233</f>
        <v>2</v>
      </c>
      <c r="E234" s="87">
        <f>D234+E233</f>
        <v>2</v>
      </c>
      <c r="F234" s="87">
        <f>E234+F233</f>
        <v>2</v>
      </c>
      <c r="G234" s="13"/>
      <c r="H234" s="13"/>
      <c r="I234" s="13"/>
      <c r="J234" s="13"/>
      <c r="K234" s="13"/>
      <c r="L234" s="13"/>
      <c r="M234" s="14"/>
      <c r="N234" s="68"/>
    </row>
    <row r="235" spans="1:14" ht="12.75">
      <c r="A235" s="19"/>
      <c r="B235" s="20"/>
      <c r="C235" s="20"/>
      <c r="D235" s="20"/>
      <c r="E235" s="20"/>
      <c r="F235" s="20"/>
      <c r="G235" s="21"/>
      <c r="H235" s="21"/>
      <c r="I235" s="21"/>
      <c r="J235" s="21"/>
      <c r="K235" s="21"/>
      <c r="L235" s="21"/>
      <c r="M235" s="21"/>
      <c r="N235" s="68"/>
    </row>
    <row r="236" spans="1:14" ht="23.25" customHeight="1">
      <c r="A236" s="19" t="s">
        <v>9</v>
      </c>
      <c r="B236" s="20"/>
      <c r="C236" s="20"/>
      <c r="D236" s="75">
        <f>(B227+C227+D227+E227+F227)-MIN(B227:F227)</f>
        <v>10.5</v>
      </c>
      <c r="E236" s="75"/>
      <c r="F236" s="20" t="s">
        <v>7</v>
      </c>
      <c r="G236" s="21"/>
      <c r="H236" s="75">
        <f>F234</f>
        <v>2</v>
      </c>
      <c r="I236" s="75"/>
      <c r="J236" s="21" t="s">
        <v>10</v>
      </c>
      <c r="K236" s="21"/>
      <c r="L236" s="75"/>
      <c r="M236" s="75"/>
      <c r="N236" s="68"/>
    </row>
    <row r="237" spans="1:14" ht="12.75">
      <c r="A237" s="22"/>
      <c r="B237" s="23"/>
      <c r="C237" s="23"/>
      <c r="D237" s="23"/>
      <c r="E237" s="23"/>
      <c r="F237" s="23"/>
      <c r="G237" s="24"/>
      <c r="H237" s="24"/>
      <c r="I237" s="24"/>
      <c r="J237" s="24"/>
      <c r="K237" s="24"/>
      <c r="L237" s="24"/>
      <c r="M237" s="24"/>
      <c r="N237" s="68"/>
    </row>
    <row r="238" spans="1:13" ht="12.75">
      <c r="A238" s="28"/>
      <c r="B238" s="20"/>
      <c r="C238" s="20"/>
      <c r="D238" s="20"/>
      <c r="E238" s="20"/>
      <c r="F238" s="20"/>
      <c r="G238" s="21"/>
      <c r="H238" s="21"/>
      <c r="I238" s="21"/>
      <c r="J238" s="21"/>
      <c r="K238" s="21"/>
      <c r="L238" s="21"/>
      <c r="M238" s="29"/>
    </row>
    <row r="239" spans="1:14" ht="12.75">
      <c r="A239" s="3" t="s">
        <v>0</v>
      </c>
      <c r="B239" s="4">
        <f>LOOKUP(B243,$P$1:$P$31,$Q$1:$Q$31)</f>
        <v>3</v>
      </c>
      <c r="C239" s="4">
        <f>LOOKUP(C243,$P$1:$P$31,$Q$1:$Q$31)</f>
        <v>0.5</v>
      </c>
      <c r="D239" s="4">
        <f>LOOKUP(D243,$P$1:$P$31,$Q$1:$Q$31)</f>
        <v>1.5</v>
      </c>
      <c r="E239" s="89">
        <f>LOOKUP(E243,$P$1:$P$31,$Q$1:$Q$31)</f>
        <v>1.5</v>
      </c>
      <c r="F239" s="89">
        <f>LOOKUP(F243,$P$1:$P$31,$Q$1:$Q$31)</f>
        <v>1</v>
      </c>
      <c r="G239" s="7"/>
      <c r="H239" s="7"/>
      <c r="I239" s="7"/>
      <c r="J239" s="7"/>
      <c r="K239" s="7"/>
      <c r="L239" s="7"/>
      <c r="M239" s="7"/>
      <c r="N239" s="68"/>
    </row>
    <row r="240" spans="1:14" ht="12.75" customHeight="1">
      <c r="A240" s="73">
        <v>13</v>
      </c>
      <c r="B240" s="69" t="s">
        <v>30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8"/>
    </row>
    <row r="241" spans="1:14" ht="33" customHeight="1">
      <c r="A241" s="73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8"/>
    </row>
    <row r="242" spans="1:14" ht="23.25" customHeight="1">
      <c r="A242" s="9" t="s">
        <v>2</v>
      </c>
      <c r="B242" s="10">
        <v>1</v>
      </c>
      <c r="C242" s="10">
        <v>2</v>
      </c>
      <c r="D242" s="10">
        <v>3</v>
      </c>
      <c r="E242" s="10">
        <v>4</v>
      </c>
      <c r="F242" s="10">
        <v>5</v>
      </c>
      <c r="G242" s="10">
        <v>6</v>
      </c>
      <c r="H242" s="10">
        <v>7</v>
      </c>
      <c r="I242" s="10">
        <v>8</v>
      </c>
      <c r="J242" s="10">
        <v>9</v>
      </c>
      <c r="K242" s="10">
        <v>10</v>
      </c>
      <c r="L242" s="10">
        <v>11</v>
      </c>
      <c r="M242" s="10">
        <v>12</v>
      </c>
      <c r="N242" s="68"/>
    </row>
    <row r="243" spans="1:14" ht="23.25" customHeight="1">
      <c r="A243" s="16" t="s">
        <v>3</v>
      </c>
      <c r="B243" s="10">
        <v>14</v>
      </c>
      <c r="C243" s="10">
        <v>11</v>
      </c>
      <c r="D243" s="10">
        <v>6</v>
      </c>
      <c r="E243" s="10">
        <v>3</v>
      </c>
      <c r="F243" s="10">
        <v>10</v>
      </c>
      <c r="G243" s="13"/>
      <c r="H243" s="13"/>
      <c r="I243" s="13"/>
      <c r="J243" s="13"/>
      <c r="K243" s="13"/>
      <c r="L243" s="13"/>
      <c r="M243" s="13"/>
      <c r="N243" s="68"/>
    </row>
    <row r="244" spans="1:14" ht="23.25" customHeight="1">
      <c r="A244" s="9" t="s">
        <v>4</v>
      </c>
      <c r="B244" s="10" t="s">
        <v>6</v>
      </c>
      <c r="C244" s="10" t="s">
        <v>5</v>
      </c>
      <c r="D244" s="10" t="s">
        <v>5</v>
      </c>
      <c r="E244" s="10" t="s">
        <v>6</v>
      </c>
      <c r="F244" s="10" t="s">
        <v>6</v>
      </c>
      <c r="G244" s="13"/>
      <c r="H244" s="13"/>
      <c r="I244" s="13"/>
      <c r="J244" s="13"/>
      <c r="K244" s="13"/>
      <c r="L244" s="13"/>
      <c r="M244" s="13"/>
      <c r="N244" s="68"/>
    </row>
    <row r="245" spans="1:14" ht="23.25" customHeight="1">
      <c r="A245" s="9" t="s">
        <v>7</v>
      </c>
      <c r="B245" s="10">
        <v>0</v>
      </c>
      <c r="C245" s="10">
        <v>0.5</v>
      </c>
      <c r="D245" s="10">
        <v>0</v>
      </c>
      <c r="E245" s="10">
        <v>0.5</v>
      </c>
      <c r="F245" s="10">
        <v>1</v>
      </c>
      <c r="G245" s="13"/>
      <c r="H245" s="13"/>
      <c r="I245" s="13"/>
      <c r="J245" s="13"/>
      <c r="K245" s="13"/>
      <c r="L245" s="13"/>
      <c r="M245" s="13"/>
      <c r="N245" s="68"/>
    </row>
    <row r="246" spans="1:14" ht="23.25" customHeight="1">
      <c r="A246" s="16" t="s">
        <v>8</v>
      </c>
      <c r="B246" s="17">
        <f>B245</f>
        <v>0</v>
      </c>
      <c r="C246" s="17">
        <f>B246+C245</f>
        <v>0.5</v>
      </c>
      <c r="D246" s="17">
        <f>C246+D245</f>
        <v>0.5</v>
      </c>
      <c r="E246" s="87">
        <f>D246+E245</f>
        <v>1</v>
      </c>
      <c r="F246" s="87">
        <f>E246+F245</f>
        <v>2</v>
      </c>
      <c r="G246" s="13"/>
      <c r="H246" s="13"/>
      <c r="I246" s="13"/>
      <c r="J246" s="13"/>
      <c r="K246" s="13"/>
      <c r="L246" s="13"/>
      <c r="M246" s="13"/>
      <c r="N246" s="68"/>
    </row>
    <row r="247" spans="1:14" ht="12.75">
      <c r="A247" s="19"/>
      <c r="B247" s="20"/>
      <c r="C247" s="20"/>
      <c r="D247" s="20"/>
      <c r="E247" s="20"/>
      <c r="F247" s="20"/>
      <c r="G247" s="21"/>
      <c r="H247" s="21"/>
      <c r="I247" s="21"/>
      <c r="J247" s="21"/>
      <c r="K247" s="21"/>
      <c r="L247" s="21"/>
      <c r="M247" s="29"/>
      <c r="N247" s="68"/>
    </row>
    <row r="248" spans="1:14" ht="23.25" customHeight="1">
      <c r="A248" s="19" t="s">
        <v>9</v>
      </c>
      <c r="B248" s="20"/>
      <c r="C248" s="20"/>
      <c r="D248" s="198">
        <f>(B239+C239+D239+E239+F239)-MIN(B239:F239)</f>
        <v>7</v>
      </c>
      <c r="E248" s="199"/>
      <c r="F248" s="20" t="s">
        <v>7</v>
      </c>
      <c r="G248" s="21"/>
      <c r="H248" s="75">
        <f>F246</f>
        <v>2</v>
      </c>
      <c r="I248" s="75"/>
      <c r="J248" s="21" t="s">
        <v>10</v>
      </c>
      <c r="K248" s="21"/>
      <c r="L248" s="70"/>
      <c r="M248" s="70"/>
      <c r="N248" s="68"/>
    </row>
    <row r="249" spans="1:14" ht="12.75">
      <c r="A249" s="22"/>
      <c r="B249" s="23"/>
      <c r="C249" s="23"/>
      <c r="D249" s="23"/>
      <c r="E249" s="23"/>
      <c r="F249" s="23"/>
      <c r="G249" s="24"/>
      <c r="H249" s="24"/>
      <c r="I249" s="24"/>
      <c r="J249" s="24"/>
      <c r="K249" s="24"/>
      <c r="L249" s="24"/>
      <c r="M249" s="30"/>
      <c r="N249" s="68"/>
    </row>
    <row r="251" spans="1:14" ht="12.75">
      <c r="A251" s="3" t="s">
        <v>0</v>
      </c>
      <c r="B251" s="4">
        <f>LOOKUP(B255,$P$1:$P$31,$Q$1:$Q$31)</f>
        <v>3</v>
      </c>
      <c r="C251" s="4">
        <f>LOOKUP(C255,$P$1:$P$31,$Q$1:$Q$31)</f>
        <v>2</v>
      </c>
      <c r="D251" s="4">
        <f>LOOKUP(D255,$P$1:$P$31,$Q$1:$Q$31)</f>
        <v>0</v>
      </c>
      <c r="E251" s="89">
        <f>LOOKUP(E255,$P$1:$P$31,$Q$1:$Q$31)</f>
        <v>0.5</v>
      </c>
      <c r="F251" s="5">
        <f>LOOKUP(F255,$P$1:$P$31,$Q$1:$Q$31)</f>
        <v>2</v>
      </c>
      <c r="G251" s="7"/>
      <c r="H251" s="7"/>
      <c r="I251" s="7"/>
      <c r="J251" s="7"/>
      <c r="K251" s="7"/>
      <c r="L251" s="7"/>
      <c r="M251" s="8"/>
      <c r="N251" s="81"/>
    </row>
    <row r="252" spans="1:14" ht="12.75" customHeight="1">
      <c r="A252" s="73">
        <v>15</v>
      </c>
      <c r="B252" s="69" t="s">
        <v>31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81"/>
    </row>
    <row r="253" spans="1:14" ht="33" customHeight="1">
      <c r="A253" s="73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81"/>
    </row>
    <row r="254" spans="1:14" ht="23.25" customHeight="1">
      <c r="A254" s="9" t="s">
        <v>2</v>
      </c>
      <c r="B254" s="10">
        <v>1</v>
      </c>
      <c r="C254" s="10">
        <v>2</v>
      </c>
      <c r="D254" s="10">
        <v>3</v>
      </c>
      <c r="E254" s="10">
        <v>4</v>
      </c>
      <c r="F254" s="10">
        <v>5</v>
      </c>
      <c r="G254" s="10">
        <v>6</v>
      </c>
      <c r="H254" s="10">
        <v>7</v>
      </c>
      <c r="I254" s="10">
        <v>8</v>
      </c>
      <c r="J254" s="10">
        <v>9</v>
      </c>
      <c r="K254" s="10">
        <v>10</v>
      </c>
      <c r="L254" s="10">
        <v>11</v>
      </c>
      <c r="M254" s="11">
        <v>12</v>
      </c>
      <c r="N254" s="81"/>
    </row>
    <row r="255" spans="1:14" ht="23.25" customHeight="1">
      <c r="A255" s="9" t="s">
        <v>3</v>
      </c>
      <c r="B255" s="10">
        <v>16</v>
      </c>
      <c r="C255" s="10">
        <v>17</v>
      </c>
      <c r="D255" s="10" t="s">
        <v>32</v>
      </c>
      <c r="E255" s="10">
        <v>11</v>
      </c>
      <c r="F255" s="10">
        <v>19</v>
      </c>
      <c r="G255" s="13"/>
      <c r="H255" s="13"/>
      <c r="I255" s="13"/>
      <c r="J255" s="13"/>
      <c r="K255" s="13"/>
      <c r="L255" s="13"/>
      <c r="M255" s="14"/>
      <c r="N255" s="81"/>
    </row>
    <row r="256" spans="1:14" ht="23.25" customHeight="1">
      <c r="A256" s="9" t="s">
        <v>4</v>
      </c>
      <c r="B256" s="10" t="s">
        <v>6</v>
      </c>
      <c r="C256" s="10" t="s">
        <v>6</v>
      </c>
      <c r="D256" s="10" t="s">
        <v>5</v>
      </c>
      <c r="E256" s="10" t="s">
        <v>6</v>
      </c>
      <c r="F256" s="10" t="s">
        <v>5</v>
      </c>
      <c r="G256" s="13"/>
      <c r="H256" s="13"/>
      <c r="I256" s="13"/>
      <c r="J256" s="13"/>
      <c r="K256" s="13"/>
      <c r="L256" s="13"/>
      <c r="M256" s="14"/>
      <c r="N256" s="81"/>
    </row>
    <row r="257" spans="1:14" ht="23.25" customHeight="1">
      <c r="A257" s="9" t="s">
        <v>7</v>
      </c>
      <c r="B257" s="10">
        <v>0</v>
      </c>
      <c r="C257" s="10">
        <v>0</v>
      </c>
      <c r="D257" s="10">
        <v>1</v>
      </c>
      <c r="E257" s="10">
        <v>1</v>
      </c>
      <c r="F257" s="10">
        <v>1</v>
      </c>
      <c r="G257" s="13"/>
      <c r="H257" s="13"/>
      <c r="I257" s="13"/>
      <c r="J257" s="13"/>
      <c r="K257" s="13"/>
      <c r="L257" s="13"/>
      <c r="M257" s="14"/>
      <c r="N257" s="81"/>
    </row>
    <row r="258" spans="1:14" ht="23.25" customHeight="1">
      <c r="A258" s="16" t="s">
        <v>8</v>
      </c>
      <c r="B258" s="17">
        <f>B257</f>
        <v>0</v>
      </c>
      <c r="C258" s="17">
        <f>B258+C257</f>
        <v>0</v>
      </c>
      <c r="D258" s="17">
        <f>C258+D257</f>
        <v>1</v>
      </c>
      <c r="E258" s="87">
        <f>D258+E257</f>
        <v>2</v>
      </c>
      <c r="F258" s="87">
        <f>E258+F257</f>
        <v>3</v>
      </c>
      <c r="G258" s="13"/>
      <c r="H258" s="13"/>
      <c r="I258" s="13"/>
      <c r="J258" s="13"/>
      <c r="K258" s="13"/>
      <c r="L258" s="13"/>
      <c r="M258" s="14"/>
      <c r="N258" s="81"/>
    </row>
    <row r="259" spans="1:14" ht="12.75">
      <c r="A259" s="19"/>
      <c r="B259" s="20"/>
      <c r="C259" s="20"/>
      <c r="D259" s="20"/>
      <c r="E259" s="20"/>
      <c r="F259" s="20"/>
      <c r="G259" s="21"/>
      <c r="H259" s="21"/>
      <c r="I259" s="21"/>
      <c r="J259" s="21"/>
      <c r="K259" s="21"/>
      <c r="L259" s="21"/>
      <c r="M259" s="21"/>
      <c r="N259" s="81"/>
    </row>
    <row r="260" spans="1:14" ht="23.25" customHeight="1">
      <c r="A260" s="19" t="s">
        <v>9</v>
      </c>
      <c r="B260" s="20"/>
      <c r="C260" s="20"/>
      <c r="D260" s="75">
        <f>(B251+C251+D251+E251+F251)-MIN(B251:F251)</f>
        <v>7.5</v>
      </c>
      <c r="E260" s="75"/>
      <c r="F260" s="20" t="s">
        <v>7</v>
      </c>
      <c r="G260" s="21"/>
      <c r="H260" s="75">
        <f>F258</f>
        <v>3</v>
      </c>
      <c r="I260" s="75"/>
      <c r="J260" s="21" t="s">
        <v>10</v>
      </c>
      <c r="K260" s="21"/>
      <c r="L260" s="79"/>
      <c r="M260" s="79"/>
      <c r="N260" s="81"/>
    </row>
    <row r="261" spans="1:14" ht="12.75">
      <c r="A261" s="22"/>
      <c r="B261" s="23"/>
      <c r="C261" s="23"/>
      <c r="D261" s="23"/>
      <c r="E261" s="23"/>
      <c r="F261" s="23"/>
      <c r="G261" s="24"/>
      <c r="H261" s="24"/>
      <c r="I261" s="24"/>
      <c r="J261" s="24"/>
      <c r="K261" s="24"/>
      <c r="L261" s="24"/>
      <c r="M261" s="24"/>
      <c r="N261" s="81"/>
    </row>
    <row r="262" spans="1:14" ht="12.75">
      <c r="A262" s="25"/>
      <c r="B262" s="20"/>
      <c r="C262" s="20"/>
      <c r="D262" s="20"/>
      <c r="E262" s="20"/>
      <c r="F262" s="20"/>
      <c r="G262" s="21"/>
      <c r="H262" s="21"/>
      <c r="I262" s="21"/>
      <c r="J262" s="21"/>
      <c r="K262" s="21"/>
      <c r="L262" s="21"/>
      <c r="M262" s="21"/>
      <c r="N262" s="21"/>
    </row>
    <row r="263" spans="1:14" ht="12.75">
      <c r="A263" s="3" t="s">
        <v>0</v>
      </c>
      <c r="B263" s="4">
        <f>LOOKUP(B267,$P$1:$P$31,$Q$1:$Q$31)</f>
        <v>3.5</v>
      </c>
      <c r="C263" s="4">
        <f>LOOKUP(C267,$P$1:$P$31,$Q$1:$Q$31)</f>
        <v>3.5</v>
      </c>
      <c r="D263" s="4">
        <f>LOOKUP(D267,$P$1:$P$31,$Q$1:$Q$31)</f>
        <v>3</v>
      </c>
      <c r="E263" s="89">
        <f>LOOKUP(E267,$P$1:$P$31,$Q$1:$Q$31)</f>
        <v>0</v>
      </c>
      <c r="F263" s="5">
        <v>0</v>
      </c>
      <c r="G263" s="7"/>
      <c r="H263" s="7"/>
      <c r="I263" s="7"/>
      <c r="J263" s="7"/>
      <c r="K263" s="7"/>
      <c r="L263" s="7"/>
      <c r="M263" s="8"/>
      <c r="N263" s="68"/>
    </row>
    <row r="264" spans="1:14" ht="12.75" customHeight="1">
      <c r="A264" s="73">
        <v>27</v>
      </c>
      <c r="B264" s="69" t="s">
        <v>33</v>
      </c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8"/>
    </row>
    <row r="265" spans="1:14" ht="33" customHeight="1">
      <c r="A265" s="73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8"/>
    </row>
    <row r="266" spans="1:14" ht="23.25" customHeight="1">
      <c r="A266" s="9" t="s">
        <v>2</v>
      </c>
      <c r="B266" s="10">
        <v>1</v>
      </c>
      <c r="C266" s="10">
        <v>2</v>
      </c>
      <c r="D266" s="10">
        <v>3</v>
      </c>
      <c r="E266" s="10">
        <v>4</v>
      </c>
      <c r="F266" s="10">
        <v>5</v>
      </c>
      <c r="G266" s="10">
        <v>6</v>
      </c>
      <c r="H266" s="10">
        <v>7</v>
      </c>
      <c r="I266" s="10">
        <v>8</v>
      </c>
      <c r="J266" s="10">
        <v>9</v>
      </c>
      <c r="K266" s="10">
        <v>10</v>
      </c>
      <c r="L266" s="10">
        <v>11</v>
      </c>
      <c r="M266" s="11">
        <v>12</v>
      </c>
      <c r="N266" s="68"/>
    </row>
    <row r="267" spans="1:14" ht="23.25" customHeight="1">
      <c r="A267" s="16" t="s">
        <v>3</v>
      </c>
      <c r="B267" s="10">
        <v>28</v>
      </c>
      <c r="C267" s="10">
        <v>30</v>
      </c>
      <c r="D267" s="10">
        <v>23</v>
      </c>
      <c r="E267" s="10" t="s">
        <v>32</v>
      </c>
      <c r="F267" s="10"/>
      <c r="G267" s="13"/>
      <c r="H267" s="13"/>
      <c r="I267" s="13"/>
      <c r="J267" s="13"/>
      <c r="K267" s="13"/>
      <c r="L267" s="13"/>
      <c r="M267" s="14"/>
      <c r="N267" s="68"/>
    </row>
    <row r="268" spans="1:14" ht="23.25" customHeight="1">
      <c r="A268" s="9" t="s">
        <v>4</v>
      </c>
      <c r="B268" s="10" t="s">
        <v>6</v>
      </c>
      <c r="C268" s="10" t="s">
        <v>5</v>
      </c>
      <c r="D268" s="10" t="s">
        <v>5</v>
      </c>
      <c r="E268" s="10" t="s">
        <v>5</v>
      </c>
      <c r="F268" s="10"/>
      <c r="G268" s="13"/>
      <c r="H268" s="13"/>
      <c r="I268" s="13"/>
      <c r="J268" s="13"/>
      <c r="K268" s="13"/>
      <c r="L268" s="13"/>
      <c r="M268" s="14"/>
      <c r="N268" s="68"/>
    </row>
    <row r="269" spans="1:14" ht="23.25" customHeight="1">
      <c r="A269" s="9" t="s">
        <v>7</v>
      </c>
      <c r="B269" s="10">
        <v>0</v>
      </c>
      <c r="C269" s="10">
        <v>0</v>
      </c>
      <c r="D269" s="10">
        <v>0</v>
      </c>
      <c r="E269" s="10">
        <v>1</v>
      </c>
      <c r="F269" s="10">
        <v>0</v>
      </c>
      <c r="G269" s="13"/>
      <c r="H269" s="13"/>
      <c r="I269" s="13"/>
      <c r="J269" s="13"/>
      <c r="K269" s="13"/>
      <c r="L269" s="13"/>
      <c r="M269" s="14"/>
      <c r="N269" s="68"/>
    </row>
    <row r="270" spans="1:14" ht="23.25" customHeight="1">
      <c r="A270" s="16" t="s">
        <v>8</v>
      </c>
      <c r="B270" s="17">
        <f>B269</f>
        <v>0</v>
      </c>
      <c r="C270" s="17">
        <f>B270+C269</f>
        <v>0</v>
      </c>
      <c r="D270" s="17">
        <f>C270+D269</f>
        <v>0</v>
      </c>
      <c r="E270" s="87">
        <f>D270+E269</f>
        <v>1</v>
      </c>
      <c r="F270" s="87">
        <f>E270+F269</f>
        <v>1</v>
      </c>
      <c r="G270" s="13"/>
      <c r="H270" s="13"/>
      <c r="I270" s="13"/>
      <c r="J270" s="13"/>
      <c r="K270" s="13"/>
      <c r="L270" s="13"/>
      <c r="M270" s="14"/>
      <c r="N270" s="68"/>
    </row>
    <row r="271" spans="1:14" ht="12.75">
      <c r="A271" s="19"/>
      <c r="B271" s="20"/>
      <c r="C271" s="20"/>
      <c r="D271" s="20"/>
      <c r="E271" s="20"/>
      <c r="F271" s="20"/>
      <c r="G271" s="21"/>
      <c r="H271" s="21"/>
      <c r="I271" s="21"/>
      <c r="J271" s="21"/>
      <c r="K271" s="21"/>
      <c r="L271" s="21"/>
      <c r="M271" s="21"/>
      <c r="N271" s="68"/>
    </row>
    <row r="272" spans="1:14" ht="23.25" customHeight="1">
      <c r="A272" s="19" t="s">
        <v>9</v>
      </c>
      <c r="B272" s="20"/>
      <c r="C272" s="20"/>
      <c r="D272" s="75">
        <f>(B263+C263+D263+E263+F263)-MIN(B263:F263)</f>
        <v>10</v>
      </c>
      <c r="E272" s="75"/>
      <c r="F272" s="20" t="s">
        <v>7</v>
      </c>
      <c r="G272" s="21"/>
      <c r="H272" s="75">
        <f>F270</f>
        <v>1</v>
      </c>
      <c r="I272" s="75"/>
      <c r="J272" s="21" t="s">
        <v>10</v>
      </c>
      <c r="K272" s="21"/>
      <c r="L272" s="75"/>
      <c r="M272" s="75"/>
      <c r="N272" s="68"/>
    </row>
    <row r="273" spans="1:14" ht="12.75">
      <c r="A273" s="22"/>
      <c r="B273" s="23"/>
      <c r="C273" s="23"/>
      <c r="D273" s="23"/>
      <c r="E273" s="23"/>
      <c r="F273" s="23"/>
      <c r="G273" s="24"/>
      <c r="H273" s="24"/>
      <c r="I273" s="24"/>
      <c r="J273" s="24"/>
      <c r="K273" s="24"/>
      <c r="L273" s="24"/>
      <c r="M273" s="24"/>
      <c r="N273" s="68"/>
    </row>
    <row r="274" spans="1:13" ht="12.75">
      <c r="A274" s="28"/>
      <c r="B274" s="20"/>
      <c r="C274" s="20"/>
      <c r="D274" s="20"/>
      <c r="E274" s="20"/>
      <c r="F274" s="20"/>
      <c r="G274" s="21"/>
      <c r="H274" s="21"/>
      <c r="I274" s="21"/>
      <c r="J274" s="21"/>
      <c r="K274" s="21"/>
      <c r="L274" s="21"/>
      <c r="M274" s="29"/>
    </row>
    <row r="275" spans="1:14" ht="12.75">
      <c r="A275" s="3" t="s">
        <v>0</v>
      </c>
      <c r="B275" s="4">
        <f>LOOKUP(B279,$P$1:$P$31,$Q$1:$Q$31)</f>
        <v>2.5</v>
      </c>
      <c r="C275" s="4">
        <f>LOOKUP(C279,$P$1:$P$31,$Q$1:$Q$31)</f>
        <v>1</v>
      </c>
      <c r="D275" s="4">
        <f>LOOKUP(D279,$P$1:$P$31,$Q$1:$Q$31)</f>
        <v>2</v>
      </c>
      <c r="E275" s="4">
        <f>LOOKUP(E279,$P$1:$P$31,$Q$1:$Q$31)</f>
        <v>1.5</v>
      </c>
      <c r="F275" s="4">
        <f>LOOKUP(F279,$P$1:$P$31,$Q$1:$Q$31)</f>
        <v>2.5</v>
      </c>
      <c r="G275" s="7"/>
      <c r="H275" s="7"/>
      <c r="I275" s="7"/>
      <c r="J275" s="7"/>
      <c r="K275" s="7"/>
      <c r="L275" s="7"/>
      <c r="M275" s="7"/>
      <c r="N275" s="68"/>
    </row>
    <row r="276" spans="1:14" ht="12.75" customHeight="1">
      <c r="A276" s="73">
        <v>30</v>
      </c>
      <c r="B276" s="69" t="s">
        <v>34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8"/>
    </row>
    <row r="277" spans="1:14" ht="33" customHeight="1">
      <c r="A277" s="73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8"/>
    </row>
    <row r="278" spans="1:14" ht="23.25" customHeight="1">
      <c r="A278" s="9" t="s">
        <v>2</v>
      </c>
      <c r="B278" s="10">
        <v>1</v>
      </c>
      <c r="C278" s="10">
        <v>2</v>
      </c>
      <c r="D278" s="10">
        <v>3</v>
      </c>
      <c r="E278" s="10">
        <v>4</v>
      </c>
      <c r="F278" s="10">
        <v>5</v>
      </c>
      <c r="G278" s="10">
        <v>6</v>
      </c>
      <c r="H278" s="10">
        <v>7</v>
      </c>
      <c r="I278" s="10">
        <v>8</v>
      </c>
      <c r="J278" s="10">
        <v>9</v>
      </c>
      <c r="K278" s="10">
        <v>10</v>
      </c>
      <c r="L278" s="10">
        <v>11</v>
      </c>
      <c r="M278" s="10">
        <v>12</v>
      </c>
      <c r="N278" s="68"/>
    </row>
    <row r="279" spans="1:14" ht="23.25" customHeight="1">
      <c r="A279" s="16" t="s">
        <v>3</v>
      </c>
      <c r="B279" s="10">
        <v>29</v>
      </c>
      <c r="C279" s="10">
        <v>27</v>
      </c>
      <c r="D279" s="10">
        <v>19</v>
      </c>
      <c r="E279" s="10">
        <v>6</v>
      </c>
      <c r="F279" s="10">
        <v>5</v>
      </c>
      <c r="G279" s="13"/>
      <c r="H279" s="13"/>
      <c r="I279" s="13"/>
      <c r="J279" s="13"/>
      <c r="K279" s="13"/>
      <c r="L279" s="13"/>
      <c r="M279" s="13"/>
      <c r="N279" s="68"/>
    </row>
    <row r="280" spans="1:14" ht="23.25" customHeight="1">
      <c r="A280" s="9" t="s">
        <v>4</v>
      </c>
      <c r="B280" s="10" t="s">
        <v>5</v>
      </c>
      <c r="C280" s="10" t="s">
        <v>6</v>
      </c>
      <c r="D280" s="10" t="s">
        <v>6</v>
      </c>
      <c r="E280" s="10" t="s">
        <v>6</v>
      </c>
      <c r="F280" s="10" t="s">
        <v>5</v>
      </c>
      <c r="G280" s="13"/>
      <c r="H280" s="13"/>
      <c r="I280" s="13"/>
      <c r="J280" s="13"/>
      <c r="K280" s="13"/>
      <c r="L280" s="13"/>
      <c r="M280" s="13"/>
      <c r="N280" s="68"/>
    </row>
    <row r="281" spans="1:14" ht="23.25" customHeight="1">
      <c r="A281" s="9" t="s">
        <v>7</v>
      </c>
      <c r="B281" s="10">
        <v>0</v>
      </c>
      <c r="C281" s="10">
        <v>1</v>
      </c>
      <c r="D281" s="10">
        <v>0.5</v>
      </c>
      <c r="E281" s="10">
        <v>1</v>
      </c>
      <c r="F281" s="10">
        <v>1</v>
      </c>
      <c r="G281" s="13"/>
      <c r="H281" s="13"/>
      <c r="I281" s="13"/>
      <c r="J281" s="13"/>
      <c r="K281" s="13"/>
      <c r="L281" s="13"/>
      <c r="M281" s="13"/>
      <c r="N281" s="68"/>
    </row>
    <row r="282" spans="1:14" ht="23.25" customHeight="1">
      <c r="A282" s="16" t="s">
        <v>8</v>
      </c>
      <c r="B282" s="17">
        <f>B281</f>
        <v>0</v>
      </c>
      <c r="C282" s="17">
        <f>B282+C281</f>
        <v>1</v>
      </c>
      <c r="D282" s="17">
        <f>C282+D281</f>
        <v>1.5</v>
      </c>
      <c r="E282" s="87">
        <f>D282+E281</f>
        <v>2.5</v>
      </c>
      <c r="F282" s="87">
        <f>E282+F281</f>
        <v>3.5</v>
      </c>
      <c r="G282" s="13"/>
      <c r="H282" s="13"/>
      <c r="I282" s="13"/>
      <c r="J282" s="13"/>
      <c r="K282" s="13"/>
      <c r="L282" s="13"/>
      <c r="M282" s="13"/>
      <c r="N282" s="68"/>
    </row>
    <row r="283" spans="1:14" ht="12.75">
      <c r="A283" s="19"/>
      <c r="B283" s="20"/>
      <c r="C283" s="20"/>
      <c r="D283" s="20"/>
      <c r="E283" s="20"/>
      <c r="F283" s="20"/>
      <c r="G283" s="21"/>
      <c r="H283" s="21"/>
      <c r="I283" s="21"/>
      <c r="J283" s="21"/>
      <c r="K283" s="21"/>
      <c r="L283" s="21"/>
      <c r="M283" s="29"/>
      <c r="N283" s="68"/>
    </row>
    <row r="284" spans="1:14" ht="23.25" customHeight="1">
      <c r="A284" s="19" t="s">
        <v>9</v>
      </c>
      <c r="B284" s="20"/>
      <c r="C284" s="20"/>
      <c r="D284" s="75">
        <f>(B275+C275+D275+E275+F275)-MIN(B275:F275)</f>
        <v>8.5</v>
      </c>
      <c r="E284" s="75"/>
      <c r="F284" s="20" t="s">
        <v>7</v>
      </c>
      <c r="G284" s="21"/>
      <c r="H284" s="92">
        <f>F282</f>
        <v>3.5</v>
      </c>
      <c r="I284" s="92"/>
      <c r="J284" s="21" t="s">
        <v>10</v>
      </c>
      <c r="K284" s="21"/>
      <c r="L284" s="74"/>
      <c r="M284" s="74"/>
      <c r="N284" s="68"/>
    </row>
    <row r="285" spans="1:14" ht="12.75">
      <c r="A285" s="22"/>
      <c r="B285" s="23"/>
      <c r="C285" s="23"/>
      <c r="D285" s="23"/>
      <c r="E285" s="23"/>
      <c r="F285" s="23"/>
      <c r="G285" s="24"/>
      <c r="H285" s="24"/>
      <c r="I285" s="24"/>
      <c r="J285" s="24"/>
      <c r="K285" s="24"/>
      <c r="L285" s="24"/>
      <c r="M285" s="30"/>
      <c r="N285" s="68"/>
    </row>
    <row r="287" spans="1:14" ht="12.75">
      <c r="A287" s="3" t="s">
        <v>0</v>
      </c>
      <c r="B287" s="4">
        <f>LOOKUP(B291,$P$1:$P$31,$Q$1:$Q$31)</f>
        <v>2</v>
      </c>
      <c r="C287" s="4">
        <f>LOOKUP(C291,$P$1:$P$31,$Q$1:$Q$31)</f>
        <v>4</v>
      </c>
      <c r="D287" s="4">
        <f>LOOKUP(D291,$P$1:$P$31,$Q$1:$Q$31)</f>
        <v>2</v>
      </c>
      <c r="E287" s="89">
        <f>LOOKUP(E291,$P$1:$P$31,$Q$1:$Q$31)</f>
        <v>3</v>
      </c>
      <c r="F287" s="89">
        <f>LOOKUP(F291,$P$1:$P$31,$Q$1:$Q$31)</f>
        <v>2</v>
      </c>
      <c r="G287" s="6"/>
      <c r="H287" s="7"/>
      <c r="I287" s="7"/>
      <c r="J287" s="7"/>
      <c r="K287" s="7"/>
      <c r="L287" s="7"/>
      <c r="M287" s="8"/>
      <c r="N287" s="68"/>
    </row>
    <row r="288" spans="1:14" ht="12.75" customHeight="1">
      <c r="A288" s="73">
        <v>14</v>
      </c>
      <c r="B288" s="69" t="s">
        <v>35</v>
      </c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8"/>
    </row>
    <row r="289" spans="1:14" ht="33" customHeight="1">
      <c r="A289" s="73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8"/>
    </row>
    <row r="290" spans="1:14" ht="23.25" customHeight="1">
      <c r="A290" s="9" t="s">
        <v>2</v>
      </c>
      <c r="B290" s="10">
        <v>1</v>
      </c>
      <c r="C290" s="10">
        <v>2</v>
      </c>
      <c r="D290" s="10">
        <v>3</v>
      </c>
      <c r="E290" s="10">
        <v>4</v>
      </c>
      <c r="F290" s="10">
        <v>5</v>
      </c>
      <c r="G290" s="10">
        <v>6</v>
      </c>
      <c r="H290" s="10">
        <v>7</v>
      </c>
      <c r="I290" s="10">
        <v>8</v>
      </c>
      <c r="J290" s="10">
        <v>9</v>
      </c>
      <c r="K290" s="10">
        <v>10</v>
      </c>
      <c r="L290" s="10">
        <v>11</v>
      </c>
      <c r="M290" s="11">
        <v>12</v>
      </c>
      <c r="N290" s="68"/>
    </row>
    <row r="291" spans="1:14" ht="23.25" customHeight="1">
      <c r="A291" s="9" t="s">
        <v>3</v>
      </c>
      <c r="B291" s="10">
        <v>13</v>
      </c>
      <c r="C291" s="10">
        <v>12</v>
      </c>
      <c r="D291" s="10">
        <v>18</v>
      </c>
      <c r="E291" s="10">
        <v>21</v>
      </c>
      <c r="F291" s="10">
        <v>17</v>
      </c>
      <c r="G291" s="13"/>
      <c r="H291" s="13"/>
      <c r="I291" s="13"/>
      <c r="J291" s="13"/>
      <c r="K291" s="13"/>
      <c r="L291" s="13"/>
      <c r="M291" s="14"/>
      <c r="N291" s="68"/>
    </row>
    <row r="292" spans="1:14" ht="23.25" customHeight="1">
      <c r="A292" s="9" t="s">
        <v>4</v>
      </c>
      <c r="B292" s="10" t="s">
        <v>6</v>
      </c>
      <c r="C292" s="10" t="s">
        <v>5</v>
      </c>
      <c r="D292" s="10" t="s">
        <v>6</v>
      </c>
      <c r="E292" s="10" t="s">
        <v>6</v>
      </c>
      <c r="F292" s="10" t="s">
        <v>6</v>
      </c>
      <c r="G292" s="13"/>
      <c r="H292" s="13"/>
      <c r="I292" s="13"/>
      <c r="J292" s="13"/>
      <c r="K292" s="13"/>
      <c r="L292" s="13"/>
      <c r="M292" s="14"/>
      <c r="N292" s="68"/>
    </row>
    <row r="293" spans="1:14" ht="23.25" customHeight="1">
      <c r="A293" s="9" t="s">
        <v>7</v>
      </c>
      <c r="B293" s="10">
        <v>1</v>
      </c>
      <c r="C293" s="10">
        <v>0</v>
      </c>
      <c r="D293" s="10">
        <v>1</v>
      </c>
      <c r="E293" s="10">
        <v>0</v>
      </c>
      <c r="F293" s="10">
        <v>1</v>
      </c>
      <c r="G293" s="13"/>
      <c r="H293" s="13"/>
      <c r="I293" s="13"/>
      <c r="J293" s="13"/>
      <c r="K293" s="13"/>
      <c r="L293" s="13"/>
      <c r="M293" s="14"/>
      <c r="N293" s="68"/>
    </row>
    <row r="294" spans="1:14" ht="23.25" customHeight="1">
      <c r="A294" s="16" t="s">
        <v>8</v>
      </c>
      <c r="B294" s="17">
        <f>B293</f>
        <v>1</v>
      </c>
      <c r="C294" s="17">
        <f>B294+C293</f>
        <v>1</v>
      </c>
      <c r="D294" s="41">
        <f>C294+D293</f>
        <v>2</v>
      </c>
      <c r="E294" s="87">
        <f>D294+E293</f>
        <v>2</v>
      </c>
      <c r="F294" s="87">
        <f>E294+F293</f>
        <v>3</v>
      </c>
      <c r="G294" s="13"/>
      <c r="H294" s="13"/>
      <c r="I294" s="13"/>
      <c r="J294" s="13"/>
      <c r="K294" s="13"/>
      <c r="L294" s="13"/>
      <c r="M294" s="14"/>
      <c r="N294" s="68"/>
    </row>
    <row r="295" spans="1:14" ht="12.75">
      <c r="A295" s="19"/>
      <c r="B295" s="20"/>
      <c r="C295" s="20"/>
      <c r="D295" s="20"/>
      <c r="E295" s="20"/>
      <c r="F295" s="20"/>
      <c r="G295" s="21"/>
      <c r="H295" s="21"/>
      <c r="I295" s="21"/>
      <c r="J295" s="21"/>
      <c r="K295" s="21"/>
      <c r="L295" s="21"/>
      <c r="M295" s="21"/>
      <c r="N295" s="68"/>
    </row>
    <row r="296" spans="1:14" ht="23.25" customHeight="1">
      <c r="A296" s="19" t="s">
        <v>9</v>
      </c>
      <c r="B296" s="20"/>
      <c r="C296" s="20"/>
      <c r="D296" s="75">
        <f>(B287+C287+D287+E287+F287)-MIN(B287:F287)</f>
        <v>11</v>
      </c>
      <c r="E296" s="75"/>
      <c r="F296" s="20" t="s">
        <v>7</v>
      </c>
      <c r="G296" s="21"/>
      <c r="H296" s="75">
        <f>F294</f>
        <v>3</v>
      </c>
      <c r="I296" s="75"/>
      <c r="J296" s="21" t="s">
        <v>10</v>
      </c>
      <c r="K296" s="21"/>
      <c r="L296" s="79"/>
      <c r="M296" s="79"/>
      <c r="N296" s="68"/>
    </row>
    <row r="297" spans="1:14" ht="12.75">
      <c r="A297" s="22"/>
      <c r="B297" s="23"/>
      <c r="C297" s="23"/>
      <c r="D297" s="23"/>
      <c r="E297" s="23"/>
      <c r="F297" s="23"/>
      <c r="G297" s="24"/>
      <c r="H297" s="24"/>
      <c r="I297" s="24"/>
      <c r="J297" s="24"/>
      <c r="K297" s="24"/>
      <c r="L297" s="24"/>
      <c r="M297" s="24"/>
      <c r="N297" s="68"/>
    </row>
    <row r="298" spans="1:14" ht="12.75">
      <c r="A298" s="25"/>
      <c r="B298" s="20"/>
      <c r="C298" s="20"/>
      <c r="D298" s="20"/>
      <c r="E298" s="20"/>
      <c r="F298" s="20"/>
      <c r="G298" s="21"/>
      <c r="H298" s="21"/>
      <c r="I298" s="21"/>
      <c r="J298" s="21"/>
      <c r="K298" s="21"/>
      <c r="L298" s="21"/>
      <c r="M298" s="21"/>
      <c r="N298" s="21"/>
    </row>
    <row r="299" spans="1:14" ht="12.75">
      <c r="A299" s="3" t="s">
        <v>0</v>
      </c>
      <c r="B299" s="4">
        <f>LOOKUP(B303,$P$1:$P$31,$Q$1:$Q$31)</f>
        <v>2.5</v>
      </c>
      <c r="C299" s="4">
        <f>LOOKUP(C303,$P$1:$P$31,$Q$1:$Q$31)</f>
        <v>2.5</v>
      </c>
      <c r="D299" s="4">
        <f>LOOKUP(D303,$P$1:$P$31,$Q$1:$Q$31)</f>
        <v>2</v>
      </c>
      <c r="E299" s="89">
        <f>LOOKUP(E303,$P$1:$P$31,$Q$1:$Q$31)</f>
        <v>3.5</v>
      </c>
      <c r="F299" s="89">
        <f>LOOKUP(F303,$P$1:$P$31,$Q$1:$Q$31)</f>
        <v>3</v>
      </c>
      <c r="G299" s="7"/>
      <c r="H299" s="7"/>
      <c r="I299" s="7"/>
      <c r="J299" s="7"/>
      <c r="K299" s="7"/>
      <c r="L299" s="7"/>
      <c r="M299" s="8"/>
      <c r="N299" s="68"/>
    </row>
    <row r="300" spans="1:14" ht="12.75" customHeight="1">
      <c r="A300" s="73">
        <v>6</v>
      </c>
      <c r="B300" s="69" t="s">
        <v>36</v>
      </c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8"/>
    </row>
    <row r="301" spans="1:14" ht="33" customHeight="1">
      <c r="A301" s="73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8"/>
    </row>
    <row r="302" spans="1:14" ht="23.25" customHeight="1">
      <c r="A302" s="9" t="s">
        <v>2</v>
      </c>
      <c r="B302" s="10">
        <v>1</v>
      </c>
      <c r="C302" s="10">
        <v>2</v>
      </c>
      <c r="D302" s="10">
        <v>3</v>
      </c>
      <c r="E302" s="10">
        <v>4</v>
      </c>
      <c r="F302" s="10">
        <v>5</v>
      </c>
      <c r="G302" s="10">
        <v>6</v>
      </c>
      <c r="H302" s="10">
        <v>7</v>
      </c>
      <c r="I302" s="10">
        <v>8</v>
      </c>
      <c r="J302" s="10">
        <v>9</v>
      </c>
      <c r="K302" s="10">
        <v>10</v>
      </c>
      <c r="L302" s="10">
        <v>11</v>
      </c>
      <c r="M302" s="11">
        <v>12</v>
      </c>
      <c r="N302" s="68"/>
    </row>
    <row r="303" spans="1:14" ht="23.25" customHeight="1">
      <c r="A303" s="16" t="s">
        <v>3</v>
      </c>
      <c r="B303" s="10">
        <v>5</v>
      </c>
      <c r="C303" s="10">
        <v>22</v>
      </c>
      <c r="D303" s="10">
        <v>13</v>
      </c>
      <c r="E303" s="10">
        <v>30</v>
      </c>
      <c r="F303" s="10">
        <v>23</v>
      </c>
      <c r="G303" s="13"/>
      <c r="H303" s="13"/>
      <c r="I303" s="13"/>
      <c r="J303" s="13"/>
      <c r="K303" s="13"/>
      <c r="L303" s="13"/>
      <c r="M303" s="14"/>
      <c r="N303" s="68"/>
    </row>
    <row r="304" spans="1:14" ht="23.25" customHeight="1">
      <c r="A304" s="9" t="s">
        <v>4</v>
      </c>
      <c r="B304" s="10" t="s">
        <v>5</v>
      </c>
      <c r="C304" s="10" t="s">
        <v>6</v>
      </c>
      <c r="D304" s="10" t="s">
        <v>6</v>
      </c>
      <c r="E304" s="10" t="s">
        <v>5</v>
      </c>
      <c r="F304" s="10" t="s">
        <v>5</v>
      </c>
      <c r="G304" s="13"/>
      <c r="H304" s="13"/>
      <c r="I304" s="13"/>
      <c r="J304" s="13"/>
      <c r="K304" s="13"/>
      <c r="L304" s="13"/>
      <c r="M304" s="14"/>
      <c r="N304" s="68"/>
    </row>
    <row r="305" spans="1:14" ht="23.25" customHeight="1">
      <c r="A305" s="9" t="s">
        <v>7</v>
      </c>
      <c r="B305" s="10">
        <v>0.5</v>
      </c>
      <c r="C305" s="10">
        <v>0</v>
      </c>
      <c r="D305" s="10">
        <v>1</v>
      </c>
      <c r="E305" s="10">
        <v>0</v>
      </c>
      <c r="F305" s="10">
        <v>0</v>
      </c>
      <c r="G305" s="13"/>
      <c r="H305" s="13"/>
      <c r="I305" s="13"/>
      <c r="J305" s="13"/>
      <c r="K305" s="13"/>
      <c r="L305" s="13"/>
      <c r="M305" s="14"/>
      <c r="N305" s="68"/>
    </row>
    <row r="306" spans="1:14" ht="23.25" customHeight="1">
      <c r="A306" s="16" t="s">
        <v>8</v>
      </c>
      <c r="B306" s="17">
        <f>B305</f>
        <v>0.5</v>
      </c>
      <c r="C306" s="17">
        <f>B306+C305</f>
        <v>0.5</v>
      </c>
      <c r="D306" s="17">
        <f>C306+D305</f>
        <v>1.5</v>
      </c>
      <c r="E306" s="87">
        <f>D306+E305</f>
        <v>1.5</v>
      </c>
      <c r="F306" s="87">
        <f>E306+F305</f>
        <v>1.5</v>
      </c>
      <c r="G306" s="13"/>
      <c r="H306" s="13"/>
      <c r="I306" s="13"/>
      <c r="J306" s="13"/>
      <c r="K306" s="13"/>
      <c r="L306" s="13"/>
      <c r="M306" s="14"/>
      <c r="N306" s="68"/>
    </row>
    <row r="307" spans="1:14" ht="18">
      <c r="A307" s="19"/>
      <c r="B307" s="20"/>
      <c r="C307" s="20"/>
      <c r="D307" s="20"/>
      <c r="E307" s="20"/>
      <c r="F307" s="20"/>
      <c r="G307" s="21"/>
      <c r="H307" s="21"/>
      <c r="I307" s="21"/>
      <c r="J307" s="21"/>
      <c r="K307" s="21"/>
      <c r="L307" s="42"/>
      <c r="M307" s="42"/>
      <c r="N307" s="68"/>
    </row>
    <row r="308" spans="1:14" ht="23.25" customHeight="1">
      <c r="A308" s="19" t="s">
        <v>9</v>
      </c>
      <c r="B308" s="20"/>
      <c r="C308" s="20"/>
      <c r="D308" s="75">
        <f>(B299+C299+D299+E299+F299)-MIN(B299:F299)</f>
        <v>11.5</v>
      </c>
      <c r="E308" s="75"/>
      <c r="F308" s="20" t="s">
        <v>7</v>
      </c>
      <c r="G308" s="21"/>
      <c r="H308" s="75">
        <f>F306</f>
        <v>1.5</v>
      </c>
      <c r="I308" s="75"/>
      <c r="J308" s="21" t="s">
        <v>10</v>
      </c>
      <c r="K308" s="21"/>
      <c r="L308" s="75"/>
      <c r="M308" s="75"/>
      <c r="N308" s="68"/>
    </row>
    <row r="309" spans="1:14" ht="12.75">
      <c r="A309" s="22"/>
      <c r="B309" s="23"/>
      <c r="C309" s="23"/>
      <c r="D309" s="23"/>
      <c r="E309" s="23"/>
      <c r="F309" s="23"/>
      <c r="G309" s="24"/>
      <c r="H309" s="24"/>
      <c r="I309" s="24"/>
      <c r="J309" s="24"/>
      <c r="K309" s="24"/>
      <c r="L309" s="24"/>
      <c r="M309" s="24"/>
      <c r="N309" s="68"/>
    </row>
    <row r="310" spans="1:13" ht="12.75">
      <c r="A310" s="28"/>
      <c r="B310" s="20"/>
      <c r="C310" s="20"/>
      <c r="D310" s="20"/>
      <c r="E310" s="20"/>
      <c r="F310" s="20"/>
      <c r="G310" s="21"/>
      <c r="H310" s="21"/>
      <c r="I310" s="21"/>
      <c r="J310" s="21"/>
      <c r="K310" s="21"/>
      <c r="L310" s="21"/>
      <c r="M310" s="29"/>
    </row>
    <row r="311" spans="1:14" ht="12.75">
      <c r="A311" s="3" t="s">
        <v>0</v>
      </c>
      <c r="B311" s="4">
        <f>LOOKUP(B315,$P$1:$P$31,$Q$1:$Q$31)</f>
        <v>1</v>
      </c>
      <c r="C311" s="4">
        <f>LOOKUP(C315,$P$1:$P$31,$Q$1:$Q$31)</f>
        <v>0</v>
      </c>
      <c r="D311" s="4">
        <f>LOOKUP(D315,$P$1:$P$31,$Q$1:$Q$31)</f>
        <v>2</v>
      </c>
      <c r="E311" s="89">
        <f>LOOKUP(E315,$P$1:$P$31,$Q$1:$Q$31)</f>
        <v>2</v>
      </c>
      <c r="F311" s="89">
        <f>LOOKUP(F315,$P$1:$P$31,$Q$1:$Q$31)</f>
        <v>2</v>
      </c>
      <c r="G311" s="7"/>
      <c r="H311" s="7"/>
      <c r="I311" s="7"/>
      <c r="J311" s="7"/>
      <c r="K311" s="7"/>
      <c r="L311" s="7"/>
      <c r="M311" s="7"/>
      <c r="N311" s="68"/>
    </row>
    <row r="312" spans="1:14" ht="12.75" customHeight="1">
      <c r="A312" s="73">
        <v>10</v>
      </c>
      <c r="B312" s="69" t="s">
        <v>37</v>
      </c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8"/>
    </row>
    <row r="313" spans="1:14" ht="33" customHeight="1">
      <c r="A313" s="73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8"/>
    </row>
    <row r="314" spans="1:14" ht="23.25" customHeight="1">
      <c r="A314" s="9" t="s">
        <v>2</v>
      </c>
      <c r="B314" s="10">
        <v>1</v>
      </c>
      <c r="C314" s="10">
        <v>2</v>
      </c>
      <c r="D314" s="10">
        <v>3</v>
      </c>
      <c r="E314" s="10">
        <v>4</v>
      </c>
      <c r="F314" s="10">
        <v>5</v>
      </c>
      <c r="G314" s="10">
        <v>6</v>
      </c>
      <c r="H314" s="10">
        <v>7</v>
      </c>
      <c r="I314" s="10">
        <v>8</v>
      </c>
      <c r="J314" s="10">
        <v>9</v>
      </c>
      <c r="K314" s="10">
        <v>10</v>
      </c>
      <c r="L314" s="10">
        <v>11</v>
      </c>
      <c r="M314" s="10">
        <v>12</v>
      </c>
      <c r="N314" s="68"/>
    </row>
    <row r="315" spans="1:14" ht="23.25" customHeight="1">
      <c r="A315" s="16" t="s">
        <v>3</v>
      </c>
      <c r="B315" s="10">
        <v>9</v>
      </c>
      <c r="C315" s="10">
        <v>7</v>
      </c>
      <c r="D315" s="10">
        <v>17</v>
      </c>
      <c r="E315" s="10">
        <v>18</v>
      </c>
      <c r="F315" s="10">
        <v>13</v>
      </c>
      <c r="G315" s="13"/>
      <c r="H315" s="13"/>
      <c r="I315" s="13"/>
      <c r="J315" s="13"/>
      <c r="K315" s="13"/>
      <c r="L315" s="13"/>
      <c r="M315" s="13"/>
      <c r="N315" s="68"/>
    </row>
    <row r="316" spans="1:14" ht="23.25" customHeight="1">
      <c r="A316" s="9" t="s">
        <v>4</v>
      </c>
      <c r="B316" s="10" t="s">
        <v>5</v>
      </c>
      <c r="C316" s="10" t="s">
        <v>6</v>
      </c>
      <c r="D316" s="10" t="s">
        <v>6</v>
      </c>
      <c r="E316" s="10" t="s">
        <v>5</v>
      </c>
      <c r="F316" s="10" t="s">
        <v>5</v>
      </c>
      <c r="G316" s="13"/>
      <c r="H316" s="13"/>
      <c r="I316" s="13"/>
      <c r="J316" s="13"/>
      <c r="K316" s="13"/>
      <c r="L316" s="13"/>
      <c r="M316" s="13"/>
      <c r="N316" s="68"/>
    </row>
    <row r="317" spans="1:14" ht="23.25" customHeight="1">
      <c r="A317" s="9" t="s">
        <v>7</v>
      </c>
      <c r="B317" s="10">
        <v>0</v>
      </c>
      <c r="C317" s="10">
        <v>1</v>
      </c>
      <c r="D317" s="10">
        <v>0</v>
      </c>
      <c r="E317" s="10">
        <v>0</v>
      </c>
      <c r="F317" s="10">
        <v>0</v>
      </c>
      <c r="G317" s="13"/>
      <c r="H317" s="13"/>
      <c r="I317" s="13"/>
      <c r="J317" s="13"/>
      <c r="K317" s="13"/>
      <c r="L317" s="13"/>
      <c r="M317" s="13"/>
      <c r="N317" s="68"/>
    </row>
    <row r="318" spans="1:14" ht="23.25" customHeight="1">
      <c r="A318" s="16" t="s">
        <v>8</v>
      </c>
      <c r="B318" s="17">
        <f>B317</f>
        <v>0</v>
      </c>
      <c r="C318" s="17">
        <f>B318+C317</f>
        <v>1</v>
      </c>
      <c r="D318" s="17">
        <f>C318+D317</f>
        <v>1</v>
      </c>
      <c r="E318" s="87">
        <f>D318+E317</f>
        <v>1</v>
      </c>
      <c r="F318" s="87">
        <f>E318+F317</f>
        <v>1</v>
      </c>
      <c r="G318" s="13"/>
      <c r="H318" s="13"/>
      <c r="I318" s="13"/>
      <c r="J318" s="13"/>
      <c r="K318" s="13"/>
      <c r="L318" s="13"/>
      <c r="M318" s="13"/>
      <c r="N318" s="68"/>
    </row>
    <row r="319" spans="1:14" ht="12.75">
      <c r="A319" s="19"/>
      <c r="B319" s="20"/>
      <c r="C319" s="20"/>
      <c r="D319" s="20"/>
      <c r="E319" s="20"/>
      <c r="F319" s="20"/>
      <c r="G319" s="21"/>
      <c r="H319" s="21"/>
      <c r="I319" s="21"/>
      <c r="J319" s="21"/>
      <c r="K319" s="21"/>
      <c r="L319" s="21"/>
      <c r="M319" s="29"/>
      <c r="N319" s="68"/>
    </row>
    <row r="320" spans="1:14" ht="23.25" customHeight="1">
      <c r="A320" s="19" t="s">
        <v>9</v>
      </c>
      <c r="B320" s="20"/>
      <c r="C320" s="20"/>
      <c r="D320" s="75">
        <f>(B311+C311+D311+E311+F311)-MIN(B311:F311)</f>
        <v>7</v>
      </c>
      <c r="E320" s="75"/>
      <c r="F320" s="20" t="s">
        <v>7</v>
      </c>
      <c r="G320" s="21"/>
      <c r="H320" s="75">
        <f>F318</f>
        <v>1</v>
      </c>
      <c r="I320" s="75"/>
      <c r="J320" s="21" t="s">
        <v>10</v>
      </c>
      <c r="K320" s="21"/>
      <c r="L320" s="74"/>
      <c r="M320" s="74"/>
      <c r="N320" s="68"/>
    </row>
    <row r="321" spans="1:14" ht="12.75">
      <c r="A321" s="22"/>
      <c r="B321" s="23"/>
      <c r="C321" s="23"/>
      <c r="D321" s="23"/>
      <c r="E321" s="23"/>
      <c r="F321" s="23"/>
      <c r="G321" s="24"/>
      <c r="H321" s="24"/>
      <c r="I321" s="24"/>
      <c r="J321" s="24"/>
      <c r="K321" s="24"/>
      <c r="L321" s="24"/>
      <c r="M321" s="30"/>
      <c r="N321" s="68"/>
    </row>
    <row r="323" spans="1:14" ht="12.75">
      <c r="A323" s="3" t="s">
        <v>0</v>
      </c>
      <c r="B323" s="4">
        <f>LOOKUP(B327,$P$1:$P$31,$Q$1:$Q$31)</f>
        <v>4</v>
      </c>
      <c r="C323" s="4">
        <f>LOOKUP(C327,$P$1:$P$31,$Q$1:$Q$31)</f>
        <v>2</v>
      </c>
      <c r="D323" s="4">
        <f>LOOKUP(D327,$P$1:$P$31,$Q$1:$Q$31)</f>
        <v>1</v>
      </c>
      <c r="E323" s="89">
        <f>LOOKUP(E327,$P$1:$P$31,$Q$1:$Q$31)</f>
        <v>2</v>
      </c>
      <c r="F323" s="89">
        <f>LOOKUP(F327,$P$1:$P$31,$Q$1:$Q$31)</f>
        <v>1.5</v>
      </c>
      <c r="G323" s="7"/>
      <c r="H323" s="7"/>
      <c r="I323" s="7"/>
      <c r="J323" s="7"/>
      <c r="K323" s="7"/>
      <c r="L323" s="7"/>
      <c r="M323" s="7"/>
      <c r="N323" s="68"/>
    </row>
    <row r="324" spans="1:14" ht="12.75" customHeight="1">
      <c r="A324" s="73">
        <v>23</v>
      </c>
      <c r="B324" s="69" t="s">
        <v>38</v>
      </c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8"/>
    </row>
    <row r="325" spans="1:14" ht="33" customHeight="1">
      <c r="A325" s="73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8"/>
    </row>
    <row r="326" spans="1:14" ht="23.25" customHeight="1">
      <c r="A326" s="9" t="s">
        <v>2</v>
      </c>
      <c r="B326" s="10">
        <v>1</v>
      </c>
      <c r="C326" s="10">
        <v>2</v>
      </c>
      <c r="D326" s="10">
        <v>3</v>
      </c>
      <c r="E326" s="10">
        <v>4</v>
      </c>
      <c r="F326" s="10">
        <v>5</v>
      </c>
      <c r="G326" s="10">
        <v>6</v>
      </c>
      <c r="H326" s="10">
        <v>7</v>
      </c>
      <c r="I326" s="10">
        <v>8</v>
      </c>
      <c r="J326" s="10">
        <v>9</v>
      </c>
      <c r="K326" s="10">
        <v>10</v>
      </c>
      <c r="L326" s="10">
        <v>11</v>
      </c>
      <c r="M326" s="10">
        <v>12</v>
      </c>
      <c r="N326" s="68"/>
    </row>
    <row r="327" spans="1:14" ht="23.25" customHeight="1">
      <c r="A327" s="16" t="s">
        <v>3</v>
      </c>
      <c r="B327" s="10">
        <v>24</v>
      </c>
      <c r="C327" s="10">
        <v>19</v>
      </c>
      <c r="D327" s="10">
        <v>27</v>
      </c>
      <c r="E327" s="10">
        <v>2</v>
      </c>
      <c r="F327" s="10">
        <v>6</v>
      </c>
      <c r="G327" s="13"/>
      <c r="H327" s="13"/>
      <c r="I327" s="13"/>
      <c r="J327" s="13"/>
      <c r="K327" s="13"/>
      <c r="L327" s="13"/>
      <c r="M327" s="13"/>
      <c r="N327" s="68"/>
    </row>
    <row r="328" spans="1:14" ht="23.25" customHeight="1">
      <c r="A328" s="9" t="s">
        <v>4</v>
      </c>
      <c r="B328" s="10" t="s">
        <v>6</v>
      </c>
      <c r="C328" s="10" t="s">
        <v>5</v>
      </c>
      <c r="D328" s="10" t="s">
        <v>6</v>
      </c>
      <c r="E328" s="10" t="s">
        <v>5</v>
      </c>
      <c r="F328" s="10" t="s">
        <v>6</v>
      </c>
      <c r="G328" s="13"/>
      <c r="H328" s="13"/>
      <c r="I328" s="13"/>
      <c r="J328" s="13"/>
      <c r="K328" s="13"/>
      <c r="L328" s="13"/>
      <c r="M328" s="13"/>
      <c r="N328" s="68"/>
    </row>
    <row r="329" spans="1:14" ht="23.25" customHeight="1">
      <c r="A329" s="9" t="s">
        <v>7</v>
      </c>
      <c r="B329" s="10">
        <v>0</v>
      </c>
      <c r="C329" s="10">
        <v>0</v>
      </c>
      <c r="D329" s="10">
        <v>1</v>
      </c>
      <c r="E329" s="10">
        <v>1</v>
      </c>
      <c r="F329" s="10">
        <v>1</v>
      </c>
      <c r="G329" s="13"/>
      <c r="H329" s="13"/>
      <c r="I329" s="13"/>
      <c r="J329" s="13"/>
      <c r="K329" s="13"/>
      <c r="L329" s="13"/>
      <c r="M329" s="13"/>
      <c r="N329" s="68"/>
    </row>
    <row r="330" spans="1:14" ht="23.25" customHeight="1">
      <c r="A330" s="16" t="s">
        <v>8</v>
      </c>
      <c r="B330" s="17">
        <v>0</v>
      </c>
      <c r="C330" s="17">
        <f>B330+C329</f>
        <v>0</v>
      </c>
      <c r="D330" s="17">
        <f>C330+D329</f>
        <v>1</v>
      </c>
      <c r="E330" s="87">
        <f>D330+E329</f>
        <v>2</v>
      </c>
      <c r="F330" s="87">
        <f>E330+F329</f>
        <v>3</v>
      </c>
      <c r="G330" s="13"/>
      <c r="H330" s="13"/>
      <c r="I330" s="13"/>
      <c r="J330" s="13"/>
      <c r="K330" s="13"/>
      <c r="L330" s="13"/>
      <c r="M330" s="13"/>
      <c r="N330" s="68"/>
    </row>
    <row r="331" spans="1:14" ht="12.75">
      <c r="A331" s="19"/>
      <c r="B331" s="20"/>
      <c r="C331" s="20"/>
      <c r="D331" s="20"/>
      <c r="E331" s="20"/>
      <c r="F331" s="20"/>
      <c r="G331" s="21"/>
      <c r="H331" s="21"/>
      <c r="I331" s="21"/>
      <c r="J331" s="21"/>
      <c r="K331" s="21"/>
      <c r="L331" s="21"/>
      <c r="M331" s="29"/>
      <c r="N331" s="68"/>
    </row>
    <row r="332" spans="1:14" ht="23.25" customHeight="1">
      <c r="A332" s="19" t="s">
        <v>9</v>
      </c>
      <c r="B332" s="20"/>
      <c r="C332" s="20"/>
      <c r="D332" s="75">
        <f>(B323+C323+D323+E323+F323)-MIN(B323:F323)</f>
        <v>9.5</v>
      </c>
      <c r="E332" s="75"/>
      <c r="F332" s="20" t="s">
        <v>7</v>
      </c>
      <c r="G332" s="21"/>
      <c r="H332" s="75">
        <f>F330</f>
        <v>3</v>
      </c>
      <c r="I332" s="75"/>
      <c r="J332" s="21" t="s">
        <v>10</v>
      </c>
      <c r="K332" s="21"/>
      <c r="L332" s="74"/>
      <c r="M332" s="74"/>
      <c r="N332" s="68"/>
    </row>
    <row r="333" spans="1:14" ht="12.75">
      <c r="A333" s="22"/>
      <c r="B333" s="23"/>
      <c r="C333" s="23"/>
      <c r="D333" s="23"/>
      <c r="E333" s="23"/>
      <c r="F333" s="23"/>
      <c r="G333" s="24"/>
      <c r="H333" s="24"/>
      <c r="I333" s="24"/>
      <c r="J333" s="24"/>
      <c r="K333" s="24"/>
      <c r="L333" s="24"/>
      <c r="M333" s="30"/>
      <c r="N333" s="68"/>
    </row>
    <row r="335" spans="1:14" ht="12.75">
      <c r="A335" s="3" t="s">
        <v>0</v>
      </c>
      <c r="B335" s="4">
        <f>LOOKUP(B339,$P$1:$P$31,$Q$1:$Q$31)</f>
        <v>3</v>
      </c>
      <c r="C335" s="4">
        <f>LOOKUP(C339,$P$1:$P$31,$Q$1:$Q$31)</f>
        <v>1.5</v>
      </c>
      <c r="D335" s="4">
        <f>LOOKUP(D339,$P$1:$P$31,$Q$1:$Q$31)</f>
        <v>3</v>
      </c>
      <c r="E335" s="89">
        <f>LOOKUP(E339,$P$1:$P$31,$Q$1:$Q$31)</f>
        <v>4</v>
      </c>
      <c r="F335" s="89">
        <f>LOOKUP(F339,$P$1:$P$31,$Q$1:$Q$31)</f>
        <v>3.5</v>
      </c>
      <c r="G335" s="7"/>
      <c r="H335" s="7"/>
      <c r="I335" s="7"/>
      <c r="J335" s="7"/>
      <c r="K335" s="7"/>
      <c r="L335" s="7"/>
      <c r="M335" s="7"/>
      <c r="N335" s="68"/>
    </row>
    <row r="336" spans="1:14" ht="12.75" customHeight="1">
      <c r="A336" s="77">
        <v>22</v>
      </c>
      <c r="B336" s="78" t="s">
        <v>39</v>
      </c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68"/>
    </row>
    <row r="337" spans="1:14" ht="33" customHeight="1">
      <c r="A337" s="77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68"/>
    </row>
    <row r="338" spans="1:14" ht="23.25" customHeight="1">
      <c r="A338" s="9" t="s">
        <v>2</v>
      </c>
      <c r="B338" s="10">
        <v>1</v>
      </c>
      <c r="C338" s="10">
        <v>2</v>
      </c>
      <c r="D338" s="10">
        <v>3</v>
      </c>
      <c r="E338" s="10">
        <v>4</v>
      </c>
      <c r="F338" s="10">
        <v>5</v>
      </c>
      <c r="G338" s="10">
        <v>6</v>
      </c>
      <c r="H338" s="10">
        <v>7</v>
      </c>
      <c r="I338" s="10">
        <v>8</v>
      </c>
      <c r="J338" s="10">
        <v>9</v>
      </c>
      <c r="K338" s="10">
        <v>10</v>
      </c>
      <c r="L338" s="10">
        <v>11</v>
      </c>
      <c r="M338" s="10">
        <v>12</v>
      </c>
      <c r="N338" s="68"/>
    </row>
    <row r="339" spans="1:14" ht="23.25" customHeight="1">
      <c r="A339" s="16" t="s">
        <v>3</v>
      </c>
      <c r="B339" s="10">
        <v>21</v>
      </c>
      <c r="C339" s="10">
        <v>6</v>
      </c>
      <c r="D339" s="10">
        <v>26</v>
      </c>
      <c r="E339" s="10">
        <v>24</v>
      </c>
      <c r="F339" s="10">
        <v>28</v>
      </c>
      <c r="G339" s="13"/>
      <c r="H339" s="13"/>
      <c r="I339" s="13"/>
      <c r="J339" s="13"/>
      <c r="K339" s="13"/>
      <c r="L339" s="13"/>
      <c r="M339" s="13"/>
      <c r="N339" s="68"/>
    </row>
    <row r="340" spans="1:14" ht="23.25" customHeight="1">
      <c r="A340" s="9" t="s">
        <v>4</v>
      </c>
      <c r="B340" s="10" t="s">
        <v>5</v>
      </c>
      <c r="C340" s="10" t="s">
        <v>5</v>
      </c>
      <c r="D340" s="10" t="s">
        <v>6</v>
      </c>
      <c r="E340" s="10" t="s">
        <v>5</v>
      </c>
      <c r="F340" s="10" t="s">
        <v>6</v>
      </c>
      <c r="G340" s="13"/>
      <c r="H340" s="13"/>
      <c r="I340" s="13"/>
      <c r="J340" s="13"/>
      <c r="K340" s="13"/>
      <c r="L340" s="13"/>
      <c r="M340" s="13"/>
      <c r="N340" s="68"/>
    </row>
    <row r="341" spans="1:14" ht="23.25" customHeight="1">
      <c r="A341" s="9" t="s">
        <v>7</v>
      </c>
      <c r="B341" s="10">
        <v>0.5</v>
      </c>
      <c r="C341" s="10">
        <v>1</v>
      </c>
      <c r="D341" s="10">
        <v>1</v>
      </c>
      <c r="E341" s="10">
        <v>0</v>
      </c>
      <c r="F341" s="10">
        <v>0</v>
      </c>
      <c r="G341" s="13"/>
      <c r="H341" s="13"/>
      <c r="I341" s="13"/>
      <c r="J341" s="13"/>
      <c r="K341" s="13"/>
      <c r="L341" s="13"/>
      <c r="M341" s="13"/>
      <c r="N341" s="68"/>
    </row>
    <row r="342" spans="1:14" ht="23.25" customHeight="1">
      <c r="A342" s="16" t="s">
        <v>8</v>
      </c>
      <c r="B342" s="17">
        <f>B341</f>
        <v>0.5</v>
      </c>
      <c r="C342" s="17">
        <f>B342+C341</f>
        <v>1.5</v>
      </c>
      <c r="D342" s="17">
        <f>C342+D341</f>
        <v>2.5</v>
      </c>
      <c r="E342" s="87">
        <f>D342+E341</f>
        <v>2.5</v>
      </c>
      <c r="F342" s="87">
        <f>E342+F341</f>
        <v>2.5</v>
      </c>
      <c r="G342" s="13"/>
      <c r="H342" s="13"/>
      <c r="I342" s="13"/>
      <c r="J342" s="13"/>
      <c r="K342" s="13"/>
      <c r="L342" s="13"/>
      <c r="M342" s="13"/>
      <c r="N342" s="68"/>
    </row>
    <row r="343" spans="1:14" ht="12.75">
      <c r="A343" s="19"/>
      <c r="B343" s="20"/>
      <c r="C343" s="20"/>
      <c r="D343" s="20"/>
      <c r="E343" s="20"/>
      <c r="F343" s="20"/>
      <c r="G343" s="21"/>
      <c r="H343" s="21"/>
      <c r="I343" s="21"/>
      <c r="J343" s="21"/>
      <c r="K343" s="21"/>
      <c r="L343" s="21"/>
      <c r="M343" s="29"/>
      <c r="N343" s="68"/>
    </row>
    <row r="344" spans="1:14" ht="23.25" customHeight="1">
      <c r="A344" s="19" t="s">
        <v>9</v>
      </c>
      <c r="B344" s="20"/>
      <c r="C344" s="20"/>
      <c r="D344" s="75">
        <f>(B335+C335+D335+E335+F335)-MIN(B335:F335)</f>
        <v>13.5</v>
      </c>
      <c r="E344" s="75"/>
      <c r="F344" s="20" t="s">
        <v>7</v>
      </c>
      <c r="G344" s="21"/>
      <c r="H344" s="75">
        <f>F342</f>
        <v>2.5</v>
      </c>
      <c r="I344" s="75"/>
      <c r="J344" s="21" t="s">
        <v>10</v>
      </c>
      <c r="K344" s="21"/>
      <c r="L344" s="75"/>
      <c r="M344" s="75"/>
      <c r="N344" s="68"/>
    </row>
    <row r="345" spans="1:14" ht="12.75">
      <c r="A345" s="22"/>
      <c r="B345" s="23"/>
      <c r="C345" s="23"/>
      <c r="D345" s="23"/>
      <c r="E345" s="23"/>
      <c r="F345" s="23"/>
      <c r="G345" s="24"/>
      <c r="H345" s="24"/>
      <c r="I345" s="24"/>
      <c r="J345" s="24"/>
      <c r="K345" s="24"/>
      <c r="L345" s="24"/>
      <c r="M345" s="30"/>
      <c r="N345" s="68"/>
    </row>
    <row r="347" spans="1:14" ht="12.75">
      <c r="A347" s="3" t="s">
        <v>0</v>
      </c>
      <c r="B347" s="4">
        <f>LOOKUP(B351,$P$1:$P$31,$Q$1:$Q$31)</f>
        <v>3</v>
      </c>
      <c r="C347" s="5">
        <f>LOOKUP(C351,$P$1:$P$31,$Q$1:$Q$31)</f>
        <v>1</v>
      </c>
      <c r="D347" s="5" t="e">
        <f>LOOKUP(D351,$P$1:$P$31,$Q$1:$Q$31)</f>
        <v>#N/A</v>
      </c>
      <c r="E347" s="5" t="e">
        <f>LOOKUP(E351,$P$1:$P$31,$Q$1:$Q$31)</f>
        <v>#N/A</v>
      </c>
      <c r="F347" s="5" t="e">
        <f>LOOKUP(F351,$P$1:$P$31,$Q$1:$Q$31)</f>
        <v>#N/A</v>
      </c>
      <c r="G347" s="7"/>
      <c r="H347" s="7"/>
      <c r="I347" s="7"/>
      <c r="J347" s="7"/>
      <c r="K347" s="7"/>
      <c r="L347" s="7"/>
      <c r="M347" s="7"/>
      <c r="N347" s="68"/>
    </row>
    <row r="348" spans="1:14" ht="12.75" customHeight="1">
      <c r="A348" s="73">
        <v>7</v>
      </c>
      <c r="B348" s="69" t="s">
        <v>40</v>
      </c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8"/>
    </row>
    <row r="349" spans="1:14" ht="33" customHeight="1">
      <c r="A349" s="73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8"/>
    </row>
    <row r="350" spans="1:14" ht="23.25" customHeight="1">
      <c r="A350" s="9" t="s">
        <v>2</v>
      </c>
      <c r="B350" s="10">
        <v>1</v>
      </c>
      <c r="C350" s="10">
        <v>2</v>
      </c>
      <c r="D350" s="10">
        <v>3</v>
      </c>
      <c r="E350" s="10">
        <v>4</v>
      </c>
      <c r="F350" s="10">
        <v>5</v>
      </c>
      <c r="G350" s="10">
        <v>6</v>
      </c>
      <c r="H350" s="10">
        <v>7</v>
      </c>
      <c r="I350" s="10">
        <v>8</v>
      </c>
      <c r="J350" s="10">
        <v>9</v>
      </c>
      <c r="K350" s="10">
        <v>10</v>
      </c>
      <c r="L350" s="10">
        <v>11</v>
      </c>
      <c r="M350" s="10">
        <v>12</v>
      </c>
      <c r="N350" s="68"/>
    </row>
    <row r="351" spans="1:14" ht="23.25" customHeight="1">
      <c r="A351" s="16" t="s">
        <v>3</v>
      </c>
      <c r="B351" s="10">
        <v>8</v>
      </c>
      <c r="C351" s="10">
        <v>10</v>
      </c>
      <c r="D351" s="10"/>
      <c r="E351" s="10"/>
      <c r="F351" s="10"/>
      <c r="G351" s="13"/>
      <c r="H351" s="13"/>
      <c r="I351" s="13"/>
      <c r="J351" s="13"/>
      <c r="K351" s="13"/>
      <c r="L351" s="13"/>
      <c r="M351" s="13"/>
      <c r="N351" s="68"/>
    </row>
    <row r="352" spans="1:14" ht="23.25" customHeight="1">
      <c r="A352" s="9" t="s">
        <v>4</v>
      </c>
      <c r="B352" s="10" t="s">
        <v>6</v>
      </c>
      <c r="C352" s="10" t="s">
        <v>5</v>
      </c>
      <c r="D352" s="10"/>
      <c r="E352" s="10"/>
      <c r="F352" s="10"/>
      <c r="G352" s="13"/>
      <c r="H352" s="13"/>
      <c r="I352" s="13"/>
      <c r="J352" s="13"/>
      <c r="K352" s="13"/>
      <c r="L352" s="13"/>
      <c r="M352" s="13"/>
      <c r="N352" s="68"/>
    </row>
    <row r="353" spans="1:14" ht="23.25" customHeight="1">
      <c r="A353" s="9" t="s">
        <v>7</v>
      </c>
      <c r="B353" s="10">
        <v>0</v>
      </c>
      <c r="C353" s="10"/>
      <c r="D353" s="10"/>
      <c r="E353" s="10"/>
      <c r="F353" s="10"/>
      <c r="G353" s="13" t="s">
        <v>41</v>
      </c>
      <c r="H353" s="13" t="s">
        <v>42</v>
      </c>
      <c r="I353" s="13" t="s">
        <v>43</v>
      </c>
      <c r="J353" s="13" t="s">
        <v>44</v>
      </c>
      <c r="K353" s="13" t="s">
        <v>45</v>
      </c>
      <c r="L353" s="13"/>
      <c r="M353" s="13"/>
      <c r="N353" s="68"/>
    </row>
    <row r="354" spans="1:14" ht="23.25" customHeight="1">
      <c r="A354" s="16" t="s">
        <v>8</v>
      </c>
      <c r="B354" s="17">
        <f>B353</f>
        <v>0</v>
      </c>
      <c r="C354" s="18">
        <f>B354+C353</f>
        <v>0</v>
      </c>
      <c r="D354" s="18">
        <f>C354+D353</f>
        <v>0</v>
      </c>
      <c r="E354" s="18">
        <f>D354+E353</f>
        <v>0</v>
      </c>
      <c r="F354" s="18">
        <f>E354+F353</f>
        <v>0</v>
      </c>
      <c r="G354" s="13"/>
      <c r="H354" s="13"/>
      <c r="I354" s="13"/>
      <c r="J354" s="13"/>
      <c r="K354" s="13"/>
      <c r="L354" s="13"/>
      <c r="M354" s="13"/>
      <c r="N354" s="68"/>
    </row>
    <row r="355" spans="1:14" ht="12.75">
      <c r="A355" s="19"/>
      <c r="B355" s="20"/>
      <c r="C355" s="20"/>
      <c r="D355" s="20"/>
      <c r="E355" s="20"/>
      <c r="F355" s="20"/>
      <c r="G355" s="21"/>
      <c r="H355" s="21"/>
      <c r="I355" s="21"/>
      <c r="J355" s="21"/>
      <c r="K355" s="21"/>
      <c r="L355" s="21"/>
      <c r="M355" s="29"/>
      <c r="N355" s="68"/>
    </row>
    <row r="356" spans="1:14" ht="23.25" customHeight="1">
      <c r="A356" s="19" t="s">
        <v>9</v>
      </c>
      <c r="B356" s="20"/>
      <c r="C356" s="20"/>
      <c r="D356" s="75" t="e">
        <f>(B347+C347+D347+E347+F347)-MIN(B347:F347)</f>
        <v>#N/A</v>
      </c>
      <c r="E356" s="75"/>
      <c r="F356" s="20" t="s">
        <v>7</v>
      </c>
      <c r="G356" s="21"/>
      <c r="H356" s="75">
        <f>F354</f>
        <v>0</v>
      </c>
      <c r="I356" s="75"/>
      <c r="J356" s="21" t="s">
        <v>10</v>
      </c>
      <c r="K356" s="21"/>
      <c r="L356" s="75"/>
      <c r="M356" s="75"/>
      <c r="N356" s="68"/>
    </row>
    <row r="357" spans="1:14" ht="12.75">
      <c r="A357" s="22"/>
      <c r="B357" s="23"/>
      <c r="C357" s="23"/>
      <c r="D357" s="23"/>
      <c r="E357" s="23"/>
      <c r="F357" s="23"/>
      <c r="G357" s="24"/>
      <c r="H357" s="24"/>
      <c r="I357" s="24"/>
      <c r="J357" s="24"/>
      <c r="K357" s="24"/>
      <c r="L357" s="24"/>
      <c r="M357" s="30"/>
      <c r="N357" s="68"/>
    </row>
    <row r="359" spans="1:14" ht="12.75">
      <c r="A359" s="3" t="s">
        <v>0</v>
      </c>
      <c r="B359" s="5" t="e">
        <f>LOOKUP(B363,$P$1:$P$23,$Q$1:$Q$23)</f>
        <v>#N/A</v>
      </c>
      <c r="C359" s="5" t="e">
        <f>LOOKUP(C363,$P$1:$P$23,$Q$1:$Q$23)</f>
        <v>#N/A</v>
      </c>
      <c r="D359" s="5" t="e">
        <f>LOOKUP(D363,$P$1:$P$23,$Q$1:$Q$23)</f>
        <v>#N/A</v>
      </c>
      <c r="E359" s="5" t="e">
        <f>LOOKUP(E363,$P$1:$P$23,$Q$1:$Q$23)</f>
        <v>#N/A</v>
      </c>
      <c r="F359" s="5" t="e">
        <f>LOOKUP(F363,$P$1:$P$23,$Q$1:$Q$23)</f>
        <v>#N/A</v>
      </c>
      <c r="G359" s="7"/>
      <c r="H359" s="7"/>
      <c r="I359" s="7"/>
      <c r="J359" s="7"/>
      <c r="K359" s="7"/>
      <c r="L359" s="7"/>
      <c r="M359" s="7"/>
      <c r="N359" s="68"/>
    </row>
    <row r="360" spans="1:14" ht="12.75">
      <c r="A360" s="73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8"/>
    </row>
    <row r="361" spans="1:14" ht="33" customHeight="1">
      <c r="A361" s="73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8"/>
    </row>
    <row r="362" spans="1:14" ht="23.25" customHeight="1">
      <c r="A362" s="9" t="s">
        <v>2</v>
      </c>
      <c r="B362" s="10">
        <v>1</v>
      </c>
      <c r="C362" s="10">
        <v>2</v>
      </c>
      <c r="D362" s="10">
        <v>3</v>
      </c>
      <c r="E362" s="10">
        <v>4</v>
      </c>
      <c r="F362" s="10">
        <v>5</v>
      </c>
      <c r="G362" s="10">
        <v>6</v>
      </c>
      <c r="H362" s="10">
        <v>7</v>
      </c>
      <c r="I362" s="10">
        <v>8</v>
      </c>
      <c r="J362" s="10">
        <v>9</v>
      </c>
      <c r="K362" s="10">
        <v>10</v>
      </c>
      <c r="L362" s="10">
        <v>11</v>
      </c>
      <c r="M362" s="10">
        <v>12</v>
      </c>
      <c r="N362" s="68"/>
    </row>
    <row r="363" spans="1:14" ht="23.25" customHeight="1">
      <c r="A363" s="16" t="s">
        <v>3</v>
      </c>
      <c r="B363" s="10"/>
      <c r="C363" s="10"/>
      <c r="D363" s="10"/>
      <c r="E363" s="10"/>
      <c r="F363" s="10"/>
      <c r="G363" s="13"/>
      <c r="H363" s="13"/>
      <c r="I363" s="13"/>
      <c r="J363" s="13"/>
      <c r="K363" s="13"/>
      <c r="L363" s="13"/>
      <c r="M363" s="13"/>
      <c r="N363" s="68"/>
    </row>
    <row r="364" spans="1:14" ht="23.25" customHeight="1">
      <c r="A364" s="9" t="s">
        <v>4</v>
      </c>
      <c r="B364" s="10"/>
      <c r="C364" s="10"/>
      <c r="D364" s="10"/>
      <c r="E364" s="10"/>
      <c r="F364" s="10"/>
      <c r="G364" s="13"/>
      <c r="H364" s="13"/>
      <c r="I364" s="13"/>
      <c r="J364" s="13"/>
      <c r="K364" s="13"/>
      <c r="L364" s="13"/>
      <c r="M364" s="13"/>
      <c r="N364" s="68"/>
    </row>
    <row r="365" spans="1:14" ht="23.25" customHeight="1">
      <c r="A365" s="9" t="s">
        <v>7</v>
      </c>
      <c r="B365" s="10"/>
      <c r="C365" s="10"/>
      <c r="D365" s="10"/>
      <c r="E365" s="10"/>
      <c r="F365" s="10"/>
      <c r="G365" s="13"/>
      <c r="H365" s="13"/>
      <c r="I365" s="13"/>
      <c r="J365" s="13"/>
      <c r="K365" s="13"/>
      <c r="L365" s="13"/>
      <c r="M365" s="13"/>
      <c r="N365" s="68"/>
    </row>
    <row r="366" spans="1:14" ht="23.25" customHeight="1">
      <c r="A366" s="16" t="s">
        <v>8</v>
      </c>
      <c r="B366" s="18">
        <f>B365</f>
        <v>0</v>
      </c>
      <c r="C366" s="18">
        <f>B366+C365</f>
        <v>0</v>
      </c>
      <c r="D366" s="18">
        <f>C366+D365</f>
        <v>0</v>
      </c>
      <c r="E366" s="18">
        <f>D366+E365</f>
        <v>0</v>
      </c>
      <c r="F366" s="18">
        <f>E366+F365</f>
        <v>0</v>
      </c>
      <c r="G366" s="13"/>
      <c r="H366" s="13"/>
      <c r="I366" s="13"/>
      <c r="J366" s="13"/>
      <c r="K366" s="13"/>
      <c r="L366" s="13"/>
      <c r="M366" s="13"/>
      <c r="N366" s="68"/>
    </row>
    <row r="367" spans="1:14" ht="12.75">
      <c r="A367" s="19"/>
      <c r="B367" s="20"/>
      <c r="C367" s="20"/>
      <c r="D367" s="20"/>
      <c r="E367" s="20"/>
      <c r="F367" s="20"/>
      <c r="G367" s="21"/>
      <c r="H367" s="21"/>
      <c r="I367" s="21"/>
      <c r="J367" s="21"/>
      <c r="K367" s="21"/>
      <c r="L367" s="21"/>
      <c r="M367" s="29"/>
      <c r="N367" s="68"/>
    </row>
    <row r="368" spans="1:14" ht="23.25" customHeight="1">
      <c r="A368" s="19" t="s">
        <v>9</v>
      </c>
      <c r="B368" s="20"/>
      <c r="C368" s="20"/>
      <c r="D368" s="76" t="e">
        <f>(B359+C359+D359+E359+F359)-MIN(B359:F359)</f>
        <v>#N/A</v>
      </c>
      <c r="E368" s="76"/>
      <c r="F368" s="20" t="s">
        <v>7</v>
      </c>
      <c r="G368" s="21"/>
      <c r="H368" s="74">
        <f>F366</f>
        <v>0</v>
      </c>
      <c r="I368" s="74"/>
      <c r="J368" s="21" t="s">
        <v>10</v>
      </c>
      <c r="K368" s="21"/>
      <c r="L368" s="74"/>
      <c r="M368" s="74"/>
      <c r="N368" s="68"/>
    </row>
    <row r="369" spans="1:14" ht="12.75">
      <c r="A369" s="22"/>
      <c r="B369" s="23"/>
      <c r="C369" s="23"/>
      <c r="D369" s="23"/>
      <c r="E369" s="23"/>
      <c r="F369" s="23"/>
      <c r="G369" s="24"/>
      <c r="H369" s="24"/>
      <c r="I369" s="24"/>
      <c r="J369" s="24"/>
      <c r="K369" s="24"/>
      <c r="L369" s="24"/>
      <c r="M369" s="30"/>
      <c r="N369" s="68"/>
    </row>
    <row r="371" spans="1:14" ht="12.75">
      <c r="A371" s="3" t="s">
        <v>0</v>
      </c>
      <c r="B371" s="5" t="e">
        <f>LOOKUP(B375,$P$1:$P$23,$Q$1:$Q$23)</f>
        <v>#N/A</v>
      </c>
      <c r="C371" s="5" t="e">
        <f>LOOKUP(C375,$P$1:$P$23,$Q$1:$Q$23)</f>
        <v>#N/A</v>
      </c>
      <c r="D371" s="5" t="e">
        <f>LOOKUP(D375,$P$1:$P$23,$Q$1:$Q$23)</f>
        <v>#N/A</v>
      </c>
      <c r="E371" s="5" t="e">
        <f>LOOKUP(E375,$P$1:$P$23,$Q$1:$Q$23)</f>
        <v>#N/A</v>
      </c>
      <c r="F371" s="5" t="e">
        <f>LOOKUP(F375,$P$1:$P$23,$Q$1:$Q$23)</f>
        <v>#N/A</v>
      </c>
      <c r="G371" s="7"/>
      <c r="H371" s="7"/>
      <c r="I371" s="7"/>
      <c r="J371" s="7"/>
      <c r="K371" s="7"/>
      <c r="L371" s="7"/>
      <c r="M371" s="7"/>
      <c r="N371" s="68"/>
    </row>
    <row r="372" spans="1:14" ht="12.75">
      <c r="A372" s="73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8"/>
    </row>
    <row r="373" spans="1:14" ht="33" customHeight="1">
      <c r="A373" s="73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8"/>
    </row>
    <row r="374" spans="1:14" ht="23.25" customHeight="1">
      <c r="A374" s="9" t="s">
        <v>2</v>
      </c>
      <c r="B374" s="10">
        <v>1</v>
      </c>
      <c r="C374" s="10">
        <v>2</v>
      </c>
      <c r="D374" s="10">
        <v>3</v>
      </c>
      <c r="E374" s="10">
        <v>4</v>
      </c>
      <c r="F374" s="10">
        <v>5</v>
      </c>
      <c r="G374" s="10">
        <v>6</v>
      </c>
      <c r="H374" s="10">
        <v>7</v>
      </c>
      <c r="I374" s="10">
        <v>8</v>
      </c>
      <c r="J374" s="10">
        <v>9</v>
      </c>
      <c r="K374" s="10">
        <v>10</v>
      </c>
      <c r="L374" s="10">
        <v>11</v>
      </c>
      <c r="M374" s="10">
        <v>12</v>
      </c>
      <c r="N374" s="68"/>
    </row>
    <row r="375" spans="1:14" ht="23.25" customHeight="1">
      <c r="A375" s="16" t="s">
        <v>3</v>
      </c>
      <c r="B375" s="10"/>
      <c r="C375" s="10"/>
      <c r="D375" s="10"/>
      <c r="E375" s="10"/>
      <c r="F375" s="10"/>
      <c r="G375" s="13"/>
      <c r="H375" s="13"/>
      <c r="I375" s="13"/>
      <c r="J375" s="13"/>
      <c r="K375" s="13"/>
      <c r="L375" s="13"/>
      <c r="M375" s="13"/>
      <c r="N375" s="68"/>
    </row>
    <row r="376" spans="1:14" ht="23.25" customHeight="1">
      <c r="A376" s="9" t="s">
        <v>4</v>
      </c>
      <c r="B376" s="10"/>
      <c r="C376" s="10"/>
      <c r="D376" s="10"/>
      <c r="E376" s="10"/>
      <c r="F376" s="10"/>
      <c r="G376" s="13"/>
      <c r="H376" s="13"/>
      <c r="I376" s="13"/>
      <c r="J376" s="13"/>
      <c r="K376" s="13"/>
      <c r="L376" s="13"/>
      <c r="M376" s="13"/>
      <c r="N376" s="68"/>
    </row>
    <row r="377" spans="1:14" ht="23.25" customHeight="1">
      <c r="A377" s="9" t="s">
        <v>7</v>
      </c>
      <c r="B377" s="10"/>
      <c r="C377" s="10"/>
      <c r="D377" s="10"/>
      <c r="E377" s="10"/>
      <c r="F377" s="10"/>
      <c r="G377" s="13"/>
      <c r="H377" s="13"/>
      <c r="I377" s="13"/>
      <c r="J377" s="13"/>
      <c r="K377" s="13"/>
      <c r="L377" s="13"/>
      <c r="M377" s="13"/>
      <c r="N377" s="68"/>
    </row>
    <row r="378" spans="1:14" ht="23.25" customHeight="1">
      <c r="A378" s="16" t="s">
        <v>8</v>
      </c>
      <c r="B378" s="18">
        <f>B377</f>
        <v>0</v>
      </c>
      <c r="C378" s="18">
        <f>B378+C377</f>
        <v>0</v>
      </c>
      <c r="D378" s="18">
        <f>C378+D377</f>
        <v>0</v>
      </c>
      <c r="E378" s="18">
        <f>D378+E377</f>
        <v>0</v>
      </c>
      <c r="F378" s="18">
        <f>E378+F377</f>
        <v>0</v>
      </c>
      <c r="G378" s="13"/>
      <c r="H378" s="13"/>
      <c r="I378" s="13"/>
      <c r="J378" s="13"/>
      <c r="K378" s="13"/>
      <c r="L378" s="13"/>
      <c r="M378" s="13"/>
      <c r="N378" s="68"/>
    </row>
    <row r="379" spans="1:14" ht="12.75">
      <c r="A379" s="19"/>
      <c r="B379" s="20"/>
      <c r="C379" s="20"/>
      <c r="D379" s="20"/>
      <c r="E379" s="20"/>
      <c r="F379" s="20"/>
      <c r="G379" s="21"/>
      <c r="H379" s="21"/>
      <c r="I379" s="21"/>
      <c r="J379" s="21"/>
      <c r="K379" s="21"/>
      <c r="L379" s="21"/>
      <c r="M379" s="29"/>
      <c r="N379" s="68"/>
    </row>
    <row r="380" spans="1:14" ht="23.25" customHeight="1">
      <c r="A380" s="19" t="s">
        <v>9</v>
      </c>
      <c r="B380" s="20"/>
      <c r="C380" s="20"/>
      <c r="D380" s="74" t="e">
        <f>(B371+C371+D371+E371+F371)-MIN(B371:F371)</f>
        <v>#N/A</v>
      </c>
      <c r="E380" s="74"/>
      <c r="F380" s="20" t="s">
        <v>7</v>
      </c>
      <c r="G380" s="21"/>
      <c r="H380" s="74">
        <f>F378</f>
        <v>0</v>
      </c>
      <c r="I380" s="74"/>
      <c r="J380" s="21" t="s">
        <v>10</v>
      </c>
      <c r="K380" s="21"/>
      <c r="L380" s="75"/>
      <c r="M380" s="75"/>
      <c r="N380" s="68"/>
    </row>
    <row r="381" spans="1:14" ht="12.75">
      <c r="A381" s="22"/>
      <c r="B381" s="23"/>
      <c r="C381" s="23"/>
      <c r="D381" s="23"/>
      <c r="E381" s="23"/>
      <c r="F381" s="23"/>
      <c r="G381" s="24"/>
      <c r="H381" s="24"/>
      <c r="I381" s="24"/>
      <c r="J381" s="24"/>
      <c r="K381" s="24"/>
      <c r="L381" s="24"/>
      <c r="M381" s="30"/>
      <c r="N381" s="68"/>
    </row>
    <row r="383" spans="1:14" ht="12.75">
      <c r="A383" s="3" t="s">
        <v>0</v>
      </c>
      <c r="B383" s="5" t="e">
        <f>LOOKUP(B387,$P$1:$P$23,$Q$1:$Q$23)</f>
        <v>#N/A</v>
      </c>
      <c r="C383" s="5" t="e">
        <f>LOOKUP(C387,$P$1:$P$23,$Q$1:$Q$23)</f>
        <v>#N/A</v>
      </c>
      <c r="D383" s="5" t="e">
        <f>LOOKUP(D387,$P$1:$P$23,$Q$1:$Q$23)</f>
        <v>#N/A</v>
      </c>
      <c r="E383" s="5" t="e">
        <f>LOOKUP(E387,$P$1:$P$23,$Q$1:$Q$23)</f>
        <v>#N/A</v>
      </c>
      <c r="F383" s="5" t="e">
        <f>LOOKUP(F387,$P$1:$P$23,$Q$1:$Q$23)</f>
        <v>#N/A</v>
      </c>
      <c r="G383" s="7"/>
      <c r="H383" s="7"/>
      <c r="I383" s="7"/>
      <c r="J383" s="7"/>
      <c r="K383" s="7"/>
      <c r="L383" s="7"/>
      <c r="M383" s="7"/>
      <c r="N383" s="68"/>
    </row>
    <row r="384" spans="1:14" ht="12.75">
      <c r="A384" s="73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8"/>
    </row>
    <row r="385" spans="1:14" ht="33" customHeight="1">
      <c r="A385" s="73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8"/>
    </row>
    <row r="386" spans="1:14" ht="23.25" customHeight="1">
      <c r="A386" s="9" t="s">
        <v>2</v>
      </c>
      <c r="B386" s="10">
        <v>1</v>
      </c>
      <c r="C386" s="10">
        <v>2</v>
      </c>
      <c r="D386" s="10">
        <v>3</v>
      </c>
      <c r="E386" s="10">
        <v>4</v>
      </c>
      <c r="F386" s="10">
        <v>5</v>
      </c>
      <c r="G386" s="10">
        <v>6</v>
      </c>
      <c r="H386" s="10">
        <v>7</v>
      </c>
      <c r="I386" s="10">
        <v>8</v>
      </c>
      <c r="J386" s="10">
        <v>9</v>
      </c>
      <c r="K386" s="10">
        <v>10</v>
      </c>
      <c r="L386" s="10">
        <v>11</v>
      </c>
      <c r="M386" s="10">
        <v>12</v>
      </c>
      <c r="N386" s="68"/>
    </row>
    <row r="387" spans="1:14" ht="23.25" customHeight="1">
      <c r="A387" s="16" t="s">
        <v>3</v>
      </c>
      <c r="B387" s="10"/>
      <c r="C387" s="10"/>
      <c r="D387" s="10"/>
      <c r="E387" s="10"/>
      <c r="F387" s="10"/>
      <c r="G387" s="13"/>
      <c r="H387" s="13"/>
      <c r="I387" s="13"/>
      <c r="J387" s="13"/>
      <c r="K387" s="13"/>
      <c r="L387" s="13"/>
      <c r="M387" s="13"/>
      <c r="N387" s="68"/>
    </row>
    <row r="388" spans="1:14" ht="23.25" customHeight="1">
      <c r="A388" s="9" t="s">
        <v>4</v>
      </c>
      <c r="B388" s="10"/>
      <c r="C388" s="10"/>
      <c r="D388" s="10"/>
      <c r="E388" s="10"/>
      <c r="F388" s="10"/>
      <c r="G388" s="13"/>
      <c r="H388" s="13"/>
      <c r="I388" s="13"/>
      <c r="J388" s="13"/>
      <c r="K388" s="13"/>
      <c r="L388" s="13"/>
      <c r="M388" s="13"/>
      <c r="N388" s="68"/>
    </row>
    <row r="389" spans="1:14" ht="23.25" customHeight="1">
      <c r="A389" s="9" t="s">
        <v>7</v>
      </c>
      <c r="B389" s="10"/>
      <c r="C389" s="10"/>
      <c r="D389" s="10"/>
      <c r="E389" s="10"/>
      <c r="F389" s="10"/>
      <c r="G389" s="13"/>
      <c r="H389" s="13"/>
      <c r="I389" s="13"/>
      <c r="J389" s="13"/>
      <c r="K389" s="13"/>
      <c r="L389" s="13"/>
      <c r="M389" s="13"/>
      <c r="N389" s="68"/>
    </row>
    <row r="390" spans="1:14" ht="23.25" customHeight="1">
      <c r="A390" s="16" t="s">
        <v>8</v>
      </c>
      <c r="B390" s="18">
        <f>B389</f>
        <v>0</v>
      </c>
      <c r="C390" s="18">
        <f>B390+C389</f>
        <v>0</v>
      </c>
      <c r="D390" s="18">
        <f>C390+D389</f>
        <v>0</v>
      </c>
      <c r="E390" s="18">
        <f>D390+E389</f>
        <v>0</v>
      </c>
      <c r="F390" s="18">
        <f>E390+F389</f>
        <v>0</v>
      </c>
      <c r="G390" s="13"/>
      <c r="H390" s="13"/>
      <c r="I390" s="13"/>
      <c r="J390" s="13"/>
      <c r="K390" s="13"/>
      <c r="L390" s="13"/>
      <c r="M390" s="13"/>
      <c r="N390" s="68"/>
    </row>
    <row r="391" spans="1:14" ht="12.75">
      <c r="A391" s="19"/>
      <c r="B391" s="20"/>
      <c r="C391" s="20"/>
      <c r="D391" s="20"/>
      <c r="E391" s="20"/>
      <c r="F391" s="20"/>
      <c r="G391" s="21"/>
      <c r="H391" s="21"/>
      <c r="I391" s="21"/>
      <c r="J391" s="21"/>
      <c r="K391" s="21"/>
      <c r="L391" s="21"/>
      <c r="M391" s="29"/>
      <c r="N391" s="68"/>
    </row>
    <row r="392" spans="1:14" ht="23.25" customHeight="1">
      <c r="A392" s="19" t="s">
        <v>9</v>
      </c>
      <c r="B392" s="20"/>
      <c r="C392" s="20"/>
      <c r="D392" s="74" t="e">
        <f>(B383+C383+D383+E383+F383)-MIN(B383:F383)</f>
        <v>#N/A</v>
      </c>
      <c r="E392" s="74"/>
      <c r="F392" s="20" t="s">
        <v>7</v>
      </c>
      <c r="G392" s="21"/>
      <c r="H392" s="74">
        <f>F390</f>
        <v>0</v>
      </c>
      <c r="I392" s="74"/>
      <c r="J392" s="21" t="s">
        <v>10</v>
      </c>
      <c r="K392" s="21"/>
      <c r="L392" s="75"/>
      <c r="M392" s="75"/>
      <c r="N392" s="68"/>
    </row>
    <row r="393" spans="1:14" ht="12.75">
      <c r="A393" s="22"/>
      <c r="B393" s="23"/>
      <c r="C393" s="23"/>
      <c r="D393" s="23"/>
      <c r="E393" s="23"/>
      <c r="F393" s="23"/>
      <c r="G393" s="24"/>
      <c r="H393" s="24"/>
      <c r="I393" s="24"/>
      <c r="J393" s="24"/>
      <c r="K393" s="24"/>
      <c r="L393" s="24"/>
      <c r="M393" s="30"/>
      <c r="N393" s="68"/>
    </row>
    <row r="395" spans="1:14" ht="12.75">
      <c r="A395" s="3" t="s">
        <v>0</v>
      </c>
      <c r="B395" s="5" t="e">
        <f>LOOKUP(B399,$P$1:$P$23,$Q$1:$Q$23)</f>
        <v>#N/A</v>
      </c>
      <c r="C395" s="5" t="e">
        <f>LOOKUP(C399,$P$1:$P$23,$Q$1:$Q$23)</f>
        <v>#N/A</v>
      </c>
      <c r="D395" s="5" t="e">
        <f>LOOKUP(D399,$P$1:$P$23,$Q$1:$Q$23)</f>
        <v>#N/A</v>
      </c>
      <c r="E395" s="5" t="e">
        <f>LOOKUP(E399,$P$1:$P$23,$Q$1:$Q$23)</f>
        <v>#N/A</v>
      </c>
      <c r="F395" s="5" t="e">
        <f>LOOKUP(F399,$P$1:$P$23,$Q$1:$Q$23)</f>
        <v>#N/A</v>
      </c>
      <c r="G395" s="7"/>
      <c r="H395" s="7"/>
      <c r="I395" s="7"/>
      <c r="J395" s="7"/>
      <c r="K395" s="7"/>
      <c r="L395" s="7"/>
      <c r="M395" s="7"/>
      <c r="N395" s="68"/>
    </row>
    <row r="396" spans="1:14" ht="12.75">
      <c r="A396" s="58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8"/>
    </row>
    <row r="397" spans="1:14" ht="33" customHeight="1">
      <c r="A397" s="58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8"/>
    </row>
    <row r="398" spans="1:14" ht="23.25" customHeight="1">
      <c r="A398" s="9" t="s">
        <v>2</v>
      </c>
      <c r="B398" s="10">
        <v>1</v>
      </c>
      <c r="C398" s="10">
        <v>2</v>
      </c>
      <c r="D398" s="10">
        <v>3</v>
      </c>
      <c r="E398" s="10">
        <v>4</v>
      </c>
      <c r="F398" s="10">
        <v>5</v>
      </c>
      <c r="G398" s="10">
        <v>6</v>
      </c>
      <c r="H398" s="10">
        <v>7</v>
      </c>
      <c r="I398" s="10">
        <v>8</v>
      </c>
      <c r="J398" s="10">
        <v>9</v>
      </c>
      <c r="K398" s="10">
        <v>10</v>
      </c>
      <c r="L398" s="10">
        <v>11</v>
      </c>
      <c r="M398" s="10">
        <v>12</v>
      </c>
      <c r="N398" s="68"/>
    </row>
    <row r="399" spans="1:14" ht="23.25" customHeight="1">
      <c r="A399" s="16" t="s">
        <v>3</v>
      </c>
      <c r="B399" s="10"/>
      <c r="C399" s="10"/>
      <c r="D399" s="10"/>
      <c r="E399" s="10"/>
      <c r="F399" s="10"/>
      <c r="G399" s="13"/>
      <c r="H399" s="13"/>
      <c r="I399" s="13"/>
      <c r="J399" s="13"/>
      <c r="K399" s="13"/>
      <c r="L399" s="13"/>
      <c r="M399" s="13"/>
      <c r="N399" s="68"/>
    </row>
    <row r="400" spans="1:14" ht="23.25" customHeight="1">
      <c r="A400" s="9" t="s">
        <v>4</v>
      </c>
      <c r="B400" s="10"/>
      <c r="C400" s="10"/>
      <c r="D400" s="10"/>
      <c r="E400" s="10"/>
      <c r="F400" s="10"/>
      <c r="G400" s="13"/>
      <c r="H400" s="13"/>
      <c r="I400" s="13"/>
      <c r="J400" s="13"/>
      <c r="K400" s="13"/>
      <c r="L400" s="13"/>
      <c r="M400" s="13"/>
      <c r="N400" s="68"/>
    </row>
    <row r="401" spans="1:14" ht="23.25" customHeight="1">
      <c r="A401" s="9" t="s">
        <v>7</v>
      </c>
      <c r="B401" s="10"/>
      <c r="C401" s="10"/>
      <c r="D401" s="10"/>
      <c r="E401" s="10"/>
      <c r="F401" s="10"/>
      <c r="G401" s="13"/>
      <c r="H401" s="13"/>
      <c r="I401" s="13"/>
      <c r="J401" s="13"/>
      <c r="K401" s="13"/>
      <c r="L401" s="13"/>
      <c r="M401" s="13"/>
      <c r="N401" s="68"/>
    </row>
    <row r="402" spans="1:14" ht="23.25" customHeight="1">
      <c r="A402" s="16" t="s">
        <v>8</v>
      </c>
      <c r="B402" s="18">
        <f>B401</f>
        <v>0</v>
      </c>
      <c r="C402" s="18">
        <f>B402+C401</f>
        <v>0</v>
      </c>
      <c r="D402" s="18">
        <f>C402+D401</f>
        <v>0</v>
      </c>
      <c r="E402" s="18">
        <f>D402+E401</f>
        <v>0</v>
      </c>
      <c r="F402" s="18">
        <f>E402+F401</f>
        <v>0</v>
      </c>
      <c r="G402" s="13"/>
      <c r="H402" s="13"/>
      <c r="I402" s="13"/>
      <c r="J402" s="13"/>
      <c r="K402" s="13"/>
      <c r="L402" s="13"/>
      <c r="M402" s="13"/>
      <c r="N402" s="68"/>
    </row>
    <row r="403" spans="1:14" ht="12.75">
      <c r="A403" s="19"/>
      <c r="B403" s="20"/>
      <c r="C403" s="20"/>
      <c r="D403" s="20"/>
      <c r="E403" s="20"/>
      <c r="F403" s="20"/>
      <c r="G403" s="21"/>
      <c r="H403" s="21"/>
      <c r="I403" s="21"/>
      <c r="J403" s="21"/>
      <c r="K403" s="21"/>
      <c r="L403" s="21"/>
      <c r="M403" s="29"/>
      <c r="N403" s="68"/>
    </row>
    <row r="404" spans="1:14" ht="23.25" customHeight="1">
      <c r="A404" s="19" t="s">
        <v>9</v>
      </c>
      <c r="B404" s="20"/>
      <c r="C404" s="20"/>
      <c r="D404" s="71" t="e">
        <f>(B395+C395+D395+E395+F395)-MIN(B395:F395)</f>
        <v>#N/A</v>
      </c>
      <c r="E404" s="71"/>
      <c r="F404" s="20" t="s">
        <v>7</v>
      </c>
      <c r="G404" s="21"/>
      <c r="H404" s="72">
        <f>F390</f>
        <v>0</v>
      </c>
      <c r="I404" s="72"/>
      <c r="J404" s="21" t="s">
        <v>10</v>
      </c>
      <c r="K404" s="21"/>
      <c r="L404" s="70"/>
      <c r="M404" s="70"/>
      <c r="N404" s="68"/>
    </row>
    <row r="405" spans="1:14" ht="12.75">
      <c r="A405" s="22"/>
      <c r="B405" s="23"/>
      <c r="C405" s="23"/>
      <c r="D405" s="23"/>
      <c r="E405" s="23"/>
      <c r="F405" s="23"/>
      <c r="G405" s="24"/>
      <c r="H405" s="24"/>
      <c r="I405" s="24"/>
      <c r="J405" s="24"/>
      <c r="K405" s="24"/>
      <c r="L405" s="24"/>
      <c r="M405" s="30"/>
      <c r="N405" s="68"/>
    </row>
    <row r="407" spans="1:14" ht="12.75">
      <c r="A407" s="3" t="s">
        <v>0</v>
      </c>
      <c r="B407" s="5" t="e">
        <f>LOOKUP(B411,$P$1:$P$23,$Q$1:$Q$23)</f>
        <v>#N/A</v>
      </c>
      <c r="C407" s="5" t="e">
        <f>LOOKUP(C411,$P$1:$P$23,$Q$1:$Q$23)</f>
        <v>#N/A</v>
      </c>
      <c r="D407" s="5" t="e">
        <f>LOOKUP(D411,$P$1:$P$23,$Q$1:$Q$23)</f>
        <v>#N/A</v>
      </c>
      <c r="E407" s="5" t="e">
        <f>LOOKUP(E411,$P$1:$P$23,$Q$1:$Q$23)</f>
        <v>#N/A</v>
      </c>
      <c r="F407" s="5" t="e">
        <f>LOOKUP(F411,$P$1:$P$23,$Q$1:$Q$23)</f>
        <v>#N/A</v>
      </c>
      <c r="G407" s="7"/>
      <c r="H407" s="7"/>
      <c r="I407" s="7"/>
      <c r="J407" s="7"/>
      <c r="K407" s="7"/>
      <c r="L407" s="7"/>
      <c r="M407" s="7"/>
      <c r="N407" s="68"/>
    </row>
    <row r="408" spans="1:14" ht="12.75">
      <c r="A408" s="58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8"/>
    </row>
    <row r="409" spans="1:14" ht="33" customHeight="1">
      <c r="A409" s="58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8"/>
    </row>
    <row r="410" spans="1:14" ht="23.25" customHeight="1">
      <c r="A410" s="9" t="s">
        <v>2</v>
      </c>
      <c r="B410" s="10">
        <v>1</v>
      </c>
      <c r="C410" s="10">
        <v>2</v>
      </c>
      <c r="D410" s="10">
        <v>3</v>
      </c>
      <c r="E410" s="10">
        <v>4</v>
      </c>
      <c r="F410" s="10">
        <v>5</v>
      </c>
      <c r="G410" s="10">
        <v>6</v>
      </c>
      <c r="H410" s="10">
        <v>7</v>
      </c>
      <c r="I410" s="10">
        <v>8</v>
      </c>
      <c r="J410" s="10">
        <v>9</v>
      </c>
      <c r="K410" s="10">
        <v>10</v>
      </c>
      <c r="L410" s="10">
        <v>11</v>
      </c>
      <c r="M410" s="10">
        <v>12</v>
      </c>
      <c r="N410" s="68"/>
    </row>
    <row r="411" spans="1:14" ht="23.25" customHeight="1">
      <c r="A411" s="16" t="s">
        <v>3</v>
      </c>
      <c r="B411" s="10"/>
      <c r="C411" s="10"/>
      <c r="D411" s="10"/>
      <c r="E411" s="10"/>
      <c r="F411" s="10"/>
      <c r="G411" s="13"/>
      <c r="H411" s="13"/>
      <c r="I411" s="13"/>
      <c r="J411" s="13"/>
      <c r="K411" s="13"/>
      <c r="L411" s="13"/>
      <c r="M411" s="13"/>
      <c r="N411" s="68"/>
    </row>
    <row r="412" spans="1:14" ht="23.25" customHeight="1">
      <c r="A412" s="9" t="s">
        <v>4</v>
      </c>
      <c r="B412" s="10"/>
      <c r="C412" s="10"/>
      <c r="D412" s="10"/>
      <c r="E412" s="10"/>
      <c r="F412" s="10"/>
      <c r="G412" s="13"/>
      <c r="H412" s="13"/>
      <c r="I412" s="13"/>
      <c r="J412" s="13"/>
      <c r="K412" s="13"/>
      <c r="L412" s="13"/>
      <c r="M412" s="13"/>
      <c r="N412" s="68"/>
    </row>
    <row r="413" spans="1:14" ht="23.25" customHeight="1">
      <c r="A413" s="9" t="s">
        <v>7</v>
      </c>
      <c r="B413" s="10"/>
      <c r="C413" s="10"/>
      <c r="D413" s="10"/>
      <c r="E413" s="10"/>
      <c r="F413" s="10"/>
      <c r="G413" s="13"/>
      <c r="H413" s="13"/>
      <c r="I413" s="13"/>
      <c r="J413" s="13"/>
      <c r="K413" s="13"/>
      <c r="L413" s="13"/>
      <c r="M413" s="13"/>
      <c r="N413" s="68"/>
    </row>
    <row r="414" spans="1:14" ht="23.25" customHeight="1">
      <c r="A414" s="16" t="s">
        <v>8</v>
      </c>
      <c r="B414" s="18">
        <f>B413</f>
        <v>0</v>
      </c>
      <c r="C414" s="18">
        <f>B414+C413</f>
        <v>0</v>
      </c>
      <c r="D414" s="18">
        <f>C414+D413</f>
        <v>0</v>
      </c>
      <c r="E414" s="18">
        <f>D414+E413</f>
        <v>0</v>
      </c>
      <c r="F414" s="18">
        <f>E414+F413</f>
        <v>0</v>
      </c>
      <c r="G414" s="13"/>
      <c r="H414" s="13"/>
      <c r="I414" s="13"/>
      <c r="J414" s="13"/>
      <c r="K414" s="13"/>
      <c r="L414" s="13"/>
      <c r="M414" s="13"/>
      <c r="N414" s="68"/>
    </row>
    <row r="415" spans="1:14" ht="12.75">
      <c r="A415" s="19"/>
      <c r="B415" s="20"/>
      <c r="C415" s="20"/>
      <c r="D415" s="20"/>
      <c r="E415" s="20"/>
      <c r="F415" s="20"/>
      <c r="G415" s="21"/>
      <c r="H415" s="21"/>
      <c r="I415" s="21"/>
      <c r="J415" s="21"/>
      <c r="K415" s="21"/>
      <c r="L415" s="21"/>
      <c r="M415" s="29"/>
      <c r="N415" s="68"/>
    </row>
    <row r="416" spans="1:14" ht="23.25" customHeight="1">
      <c r="A416" s="19" t="s">
        <v>9</v>
      </c>
      <c r="B416" s="20"/>
      <c r="C416" s="20"/>
      <c r="D416" s="71" t="s">
        <v>46</v>
      </c>
      <c r="E416" s="71"/>
      <c r="F416" s="20" t="s">
        <v>7</v>
      </c>
      <c r="G416" s="21"/>
      <c r="H416" s="43">
        <f>F402</f>
        <v>0</v>
      </c>
      <c r="I416" s="44"/>
      <c r="J416" s="21" t="s">
        <v>10</v>
      </c>
      <c r="K416" s="21"/>
      <c r="L416" s="70"/>
      <c r="M416" s="70"/>
      <c r="N416" s="68"/>
    </row>
    <row r="417" spans="1:14" ht="12.75">
      <c r="A417" s="22"/>
      <c r="B417" s="23"/>
      <c r="C417" s="23"/>
      <c r="D417" s="23"/>
      <c r="E417" s="23"/>
      <c r="F417" s="23"/>
      <c r="G417" s="24"/>
      <c r="H417" s="24"/>
      <c r="I417" s="24"/>
      <c r="J417" s="24"/>
      <c r="K417" s="24"/>
      <c r="L417" s="24"/>
      <c r="M417" s="30"/>
      <c r="N417" s="68"/>
    </row>
    <row r="419" spans="1:14" ht="12.75">
      <c r="A419" s="3" t="s">
        <v>0</v>
      </c>
      <c r="B419" s="5" t="e">
        <f>LOOKUP(B423,$P$1:$P$23,$Q$1:$Q$23)</f>
        <v>#N/A</v>
      </c>
      <c r="C419" s="5" t="e">
        <f>LOOKUP(C423,$P$1:$P$23,$Q$1:$Q$23)</f>
        <v>#N/A</v>
      </c>
      <c r="D419" s="5" t="e">
        <f>LOOKUP(D423,$P$1:$P$23,$Q$1:$Q$23)</f>
        <v>#N/A</v>
      </c>
      <c r="E419" s="5" t="e">
        <f>LOOKUP(E423,$P$1:$P$23,$Q$1:$Q$23)</f>
        <v>#N/A</v>
      </c>
      <c r="F419" s="5" t="e">
        <f>LOOKUP(F423,$P$1:$P$23,$Q$1:$Q$23)</f>
        <v>#N/A</v>
      </c>
      <c r="G419" s="7"/>
      <c r="H419" s="7"/>
      <c r="I419" s="7"/>
      <c r="J419" s="7"/>
      <c r="K419" s="7"/>
      <c r="L419" s="7"/>
      <c r="M419" s="7"/>
      <c r="N419" s="68"/>
    </row>
    <row r="420" spans="1:14" ht="12.75">
      <c r="A420" s="58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8"/>
    </row>
    <row r="421" spans="1:14" ht="33" customHeight="1">
      <c r="A421" s="58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8"/>
    </row>
    <row r="422" spans="1:14" ht="23.25" customHeight="1">
      <c r="A422" s="9" t="s">
        <v>2</v>
      </c>
      <c r="B422" s="10">
        <v>1</v>
      </c>
      <c r="C422" s="10">
        <v>2</v>
      </c>
      <c r="D422" s="10">
        <v>3</v>
      </c>
      <c r="E422" s="10">
        <v>4</v>
      </c>
      <c r="F422" s="10">
        <v>5</v>
      </c>
      <c r="G422" s="10">
        <v>6</v>
      </c>
      <c r="H422" s="10">
        <v>7</v>
      </c>
      <c r="I422" s="10">
        <v>8</v>
      </c>
      <c r="J422" s="10">
        <v>9</v>
      </c>
      <c r="K422" s="10">
        <v>10</v>
      </c>
      <c r="L422" s="10">
        <v>11</v>
      </c>
      <c r="M422" s="10">
        <v>12</v>
      </c>
      <c r="N422" s="68"/>
    </row>
    <row r="423" spans="1:14" ht="23.25" customHeight="1">
      <c r="A423" s="16" t="s">
        <v>3</v>
      </c>
      <c r="B423" s="10"/>
      <c r="C423" s="10"/>
      <c r="D423" s="10"/>
      <c r="E423" s="10"/>
      <c r="F423" s="10"/>
      <c r="G423" s="13"/>
      <c r="H423" s="13"/>
      <c r="I423" s="13"/>
      <c r="J423" s="13"/>
      <c r="K423" s="13"/>
      <c r="L423" s="13"/>
      <c r="M423" s="13"/>
      <c r="N423" s="68"/>
    </row>
    <row r="424" spans="1:14" ht="23.25" customHeight="1">
      <c r="A424" s="9" t="s">
        <v>4</v>
      </c>
      <c r="B424" s="10"/>
      <c r="C424" s="10"/>
      <c r="D424" s="10"/>
      <c r="E424" s="10"/>
      <c r="F424" s="10"/>
      <c r="G424" s="13"/>
      <c r="H424" s="13"/>
      <c r="I424" s="13"/>
      <c r="J424" s="13"/>
      <c r="K424" s="13"/>
      <c r="L424" s="13"/>
      <c r="M424" s="13"/>
      <c r="N424" s="68"/>
    </row>
    <row r="425" spans="1:14" ht="23.25" customHeight="1">
      <c r="A425" s="9" t="s">
        <v>7</v>
      </c>
      <c r="B425" s="10"/>
      <c r="C425" s="10"/>
      <c r="D425" s="10"/>
      <c r="E425" s="10"/>
      <c r="F425" s="10"/>
      <c r="G425" s="13"/>
      <c r="H425" s="13"/>
      <c r="I425" s="13"/>
      <c r="J425" s="13"/>
      <c r="K425" s="13"/>
      <c r="L425" s="13"/>
      <c r="M425" s="13"/>
      <c r="N425" s="68"/>
    </row>
    <row r="426" spans="1:14" ht="23.25" customHeight="1">
      <c r="A426" s="16" t="s">
        <v>8</v>
      </c>
      <c r="B426" s="18">
        <f>B425</f>
        <v>0</v>
      </c>
      <c r="C426" s="18">
        <f>B426+C425</f>
        <v>0</v>
      </c>
      <c r="D426" s="18">
        <f>C426+D425</f>
        <v>0</v>
      </c>
      <c r="E426" s="18">
        <f>D426+E425</f>
        <v>0</v>
      </c>
      <c r="F426" s="18">
        <f>E426+F425</f>
        <v>0</v>
      </c>
      <c r="G426" s="13"/>
      <c r="H426" s="13"/>
      <c r="I426" s="13"/>
      <c r="J426" s="13"/>
      <c r="K426" s="13"/>
      <c r="L426" s="13"/>
      <c r="M426" s="13"/>
      <c r="N426" s="68"/>
    </row>
    <row r="427" spans="1:14" ht="12.75">
      <c r="A427" s="19"/>
      <c r="B427" s="20"/>
      <c r="C427" s="20"/>
      <c r="D427" s="20"/>
      <c r="E427" s="20"/>
      <c r="F427" s="20"/>
      <c r="G427" s="21"/>
      <c r="H427" s="21"/>
      <c r="I427" s="21"/>
      <c r="J427" s="21"/>
      <c r="K427" s="21"/>
      <c r="L427" s="21"/>
      <c r="M427" s="29"/>
      <c r="N427" s="68"/>
    </row>
    <row r="428" spans="1:14" ht="23.25" customHeight="1">
      <c r="A428" s="19" t="s">
        <v>9</v>
      </c>
      <c r="B428" s="20"/>
      <c r="C428" s="20"/>
      <c r="D428" s="70"/>
      <c r="E428" s="70"/>
      <c r="F428" s="20" t="s">
        <v>7</v>
      </c>
      <c r="G428" s="21"/>
      <c r="H428" s="71">
        <f>F414</f>
        <v>0</v>
      </c>
      <c r="I428" s="71"/>
      <c r="J428" s="21" t="s">
        <v>10</v>
      </c>
      <c r="K428" s="21"/>
      <c r="L428" s="71"/>
      <c r="M428" s="71"/>
      <c r="N428" s="68"/>
    </row>
    <row r="429" spans="1:14" ht="12.75">
      <c r="A429" s="22"/>
      <c r="B429" s="23"/>
      <c r="C429" s="23"/>
      <c r="D429" s="23"/>
      <c r="E429" s="23"/>
      <c r="F429" s="23"/>
      <c r="G429" s="24"/>
      <c r="H429" s="24"/>
      <c r="I429" s="24"/>
      <c r="J429" s="24"/>
      <c r="K429" s="24"/>
      <c r="L429" s="24"/>
      <c r="M429" s="30"/>
      <c r="N429" s="68"/>
    </row>
    <row r="431" spans="1:14" ht="12.75">
      <c r="A431" s="3" t="s">
        <v>0</v>
      </c>
      <c r="B431" s="45"/>
      <c r="C431" s="45"/>
      <c r="D431" s="45"/>
      <c r="E431" s="45"/>
      <c r="F431" s="45"/>
      <c r="G431" s="7"/>
      <c r="H431" s="7"/>
      <c r="I431" s="7"/>
      <c r="J431" s="7"/>
      <c r="K431" s="7"/>
      <c r="L431" s="7"/>
      <c r="M431" s="7"/>
      <c r="N431" s="68"/>
    </row>
    <row r="432" spans="1:14" ht="12.75">
      <c r="A432" s="58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8"/>
    </row>
    <row r="433" spans="1:14" ht="33" customHeight="1">
      <c r="A433" s="58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8"/>
    </row>
    <row r="434" spans="1:14" ht="23.25" customHeight="1">
      <c r="A434" s="9" t="s">
        <v>2</v>
      </c>
      <c r="B434" s="10">
        <v>1</v>
      </c>
      <c r="C434" s="10">
        <v>2</v>
      </c>
      <c r="D434" s="10">
        <v>3</v>
      </c>
      <c r="E434" s="10">
        <v>4</v>
      </c>
      <c r="F434" s="10">
        <v>5</v>
      </c>
      <c r="G434" s="10">
        <v>6</v>
      </c>
      <c r="H434" s="10">
        <v>7</v>
      </c>
      <c r="I434" s="10">
        <v>8</v>
      </c>
      <c r="J434" s="10">
        <v>9</v>
      </c>
      <c r="K434" s="10">
        <v>10</v>
      </c>
      <c r="L434" s="10">
        <v>11</v>
      </c>
      <c r="M434" s="10">
        <v>12</v>
      </c>
      <c r="N434" s="68"/>
    </row>
    <row r="435" spans="1:14" ht="23.25" customHeight="1">
      <c r="A435" s="16" t="s">
        <v>3</v>
      </c>
      <c r="B435" s="10"/>
      <c r="C435" s="10"/>
      <c r="D435" s="10"/>
      <c r="E435" s="10"/>
      <c r="F435" s="10"/>
      <c r="G435" s="13"/>
      <c r="H435" s="13"/>
      <c r="I435" s="13"/>
      <c r="J435" s="13"/>
      <c r="K435" s="13"/>
      <c r="L435" s="13"/>
      <c r="M435" s="13"/>
      <c r="N435" s="68"/>
    </row>
    <row r="436" spans="1:14" ht="23.25" customHeight="1">
      <c r="A436" s="9" t="s">
        <v>4</v>
      </c>
      <c r="B436" s="10"/>
      <c r="C436" s="10"/>
      <c r="D436" s="10"/>
      <c r="E436" s="10"/>
      <c r="F436" s="10"/>
      <c r="G436" s="13"/>
      <c r="H436" s="13"/>
      <c r="I436" s="13"/>
      <c r="J436" s="13"/>
      <c r="K436" s="13"/>
      <c r="L436" s="13"/>
      <c r="M436" s="13"/>
      <c r="N436" s="68"/>
    </row>
    <row r="437" spans="1:14" ht="23.25" customHeight="1">
      <c r="A437" s="9" t="s">
        <v>7</v>
      </c>
      <c r="B437" s="10"/>
      <c r="C437" s="10"/>
      <c r="D437" s="10"/>
      <c r="E437" s="10"/>
      <c r="F437" s="10"/>
      <c r="G437" s="13"/>
      <c r="H437" s="13"/>
      <c r="I437" s="13"/>
      <c r="J437" s="13"/>
      <c r="K437" s="13"/>
      <c r="L437" s="13"/>
      <c r="M437" s="13"/>
      <c r="N437" s="68"/>
    </row>
    <row r="438" spans="1:14" ht="23.25" customHeight="1">
      <c r="A438" s="16" t="s">
        <v>8</v>
      </c>
      <c r="B438" s="10"/>
      <c r="C438" s="10"/>
      <c r="D438" s="10"/>
      <c r="E438" s="10"/>
      <c r="F438" s="10"/>
      <c r="G438" s="13"/>
      <c r="H438" s="13"/>
      <c r="I438" s="13"/>
      <c r="J438" s="13"/>
      <c r="K438" s="13"/>
      <c r="L438" s="13"/>
      <c r="M438" s="13"/>
      <c r="N438" s="68"/>
    </row>
    <row r="439" spans="1:14" ht="12.75">
      <c r="A439" s="19"/>
      <c r="B439" s="20"/>
      <c r="C439" s="20"/>
      <c r="D439" s="20"/>
      <c r="E439" s="20"/>
      <c r="F439" s="20"/>
      <c r="G439" s="21"/>
      <c r="H439" s="21"/>
      <c r="I439" s="21"/>
      <c r="J439" s="21"/>
      <c r="K439" s="21"/>
      <c r="L439" s="21"/>
      <c r="M439" s="29"/>
      <c r="N439" s="68"/>
    </row>
    <row r="440" spans="1:14" ht="23.25" customHeight="1">
      <c r="A440" s="19" t="s">
        <v>9</v>
      </c>
      <c r="B440" s="20"/>
      <c r="C440" s="20"/>
      <c r="D440" s="70"/>
      <c r="E440" s="70"/>
      <c r="F440" s="20" t="s">
        <v>7</v>
      </c>
      <c r="G440" s="21"/>
      <c r="H440" s="71">
        <f>F426</f>
        <v>0</v>
      </c>
      <c r="I440" s="71"/>
      <c r="J440" s="21" t="s">
        <v>10</v>
      </c>
      <c r="K440" s="21"/>
      <c r="L440" s="70"/>
      <c r="M440" s="70"/>
      <c r="N440" s="68"/>
    </row>
    <row r="441" spans="1:14" ht="12.75">
      <c r="A441" s="22"/>
      <c r="B441" s="23"/>
      <c r="C441" s="23"/>
      <c r="D441" s="23"/>
      <c r="E441" s="23"/>
      <c r="F441" s="23"/>
      <c r="G441" s="24"/>
      <c r="H441" s="24"/>
      <c r="I441" s="24"/>
      <c r="J441" s="24"/>
      <c r="K441" s="24"/>
      <c r="L441" s="24"/>
      <c r="M441" s="30"/>
      <c r="N441" s="68"/>
    </row>
  </sheetData>
  <sheetProtection selectLockedCells="1" selectUnlockedCells="1"/>
  <mergeCells count="221">
    <mergeCell ref="N1:N11"/>
    <mergeCell ref="A2:A3"/>
    <mergeCell ref="B2:M3"/>
    <mergeCell ref="D10:E10"/>
    <mergeCell ref="H10:I10"/>
    <mergeCell ref="L10:M10"/>
    <mergeCell ref="N13:N23"/>
    <mergeCell ref="A14:A15"/>
    <mergeCell ref="B14:M15"/>
    <mergeCell ref="D22:E22"/>
    <mergeCell ref="H22:I22"/>
    <mergeCell ref="L22:M22"/>
    <mergeCell ref="N24:N34"/>
    <mergeCell ref="A25:A26"/>
    <mergeCell ref="B25:M26"/>
    <mergeCell ref="D33:E33"/>
    <mergeCell ref="H33:I33"/>
    <mergeCell ref="L33:M33"/>
    <mergeCell ref="N36:N46"/>
    <mergeCell ref="A37:A38"/>
    <mergeCell ref="B37:M38"/>
    <mergeCell ref="D45:E45"/>
    <mergeCell ref="H45:I45"/>
    <mergeCell ref="L45:M45"/>
    <mergeCell ref="N48:N58"/>
    <mergeCell ref="A49:A50"/>
    <mergeCell ref="B49:M50"/>
    <mergeCell ref="D57:E57"/>
    <mergeCell ref="H57:I57"/>
    <mergeCell ref="L57:M57"/>
    <mergeCell ref="N60:N70"/>
    <mergeCell ref="A61:A62"/>
    <mergeCell ref="B61:M62"/>
    <mergeCell ref="D69:E69"/>
    <mergeCell ref="H69:I69"/>
    <mergeCell ref="L69:M69"/>
    <mergeCell ref="N72:N82"/>
    <mergeCell ref="A73:A74"/>
    <mergeCell ref="B73:M74"/>
    <mergeCell ref="D81:E81"/>
    <mergeCell ref="H81:I81"/>
    <mergeCell ref="L81:M81"/>
    <mergeCell ref="N84:N94"/>
    <mergeCell ref="A85:A86"/>
    <mergeCell ref="B85:M86"/>
    <mergeCell ref="D93:E93"/>
    <mergeCell ref="H93:I93"/>
    <mergeCell ref="L93:M93"/>
    <mergeCell ref="N95:N105"/>
    <mergeCell ref="A96:A97"/>
    <mergeCell ref="B96:M97"/>
    <mergeCell ref="D104:E104"/>
    <mergeCell ref="H104:I104"/>
    <mergeCell ref="L104:M104"/>
    <mergeCell ref="N107:N117"/>
    <mergeCell ref="A108:A109"/>
    <mergeCell ref="B108:M109"/>
    <mergeCell ref="D116:E116"/>
    <mergeCell ref="H116:I116"/>
    <mergeCell ref="L116:M116"/>
    <mergeCell ref="N119:N128"/>
    <mergeCell ref="A120:A121"/>
    <mergeCell ref="B120:M121"/>
    <mergeCell ref="D128:E128"/>
    <mergeCell ref="H128:I128"/>
    <mergeCell ref="L128:M128"/>
    <mergeCell ref="N131:N141"/>
    <mergeCell ref="A132:A133"/>
    <mergeCell ref="B132:M133"/>
    <mergeCell ref="D140:E140"/>
    <mergeCell ref="H140:I140"/>
    <mergeCell ref="L140:M140"/>
    <mergeCell ref="N143:N153"/>
    <mergeCell ref="A144:A145"/>
    <mergeCell ref="B144:M145"/>
    <mergeCell ref="D152:E152"/>
    <mergeCell ref="H152:I152"/>
    <mergeCell ref="L152:M152"/>
    <mergeCell ref="N155:N165"/>
    <mergeCell ref="A156:A157"/>
    <mergeCell ref="B156:M157"/>
    <mergeCell ref="D164:E164"/>
    <mergeCell ref="H164:I164"/>
    <mergeCell ref="L164:M164"/>
    <mergeCell ref="N167:N177"/>
    <mergeCell ref="A168:A169"/>
    <mergeCell ref="B168:M169"/>
    <mergeCell ref="D176:E176"/>
    <mergeCell ref="H176:I176"/>
    <mergeCell ref="L176:M176"/>
    <mergeCell ref="N179:N189"/>
    <mergeCell ref="A180:A181"/>
    <mergeCell ref="B180:M181"/>
    <mergeCell ref="D188:E188"/>
    <mergeCell ref="H188:I188"/>
    <mergeCell ref="L188:M188"/>
    <mergeCell ref="N191:N201"/>
    <mergeCell ref="A192:A193"/>
    <mergeCell ref="B192:M193"/>
    <mergeCell ref="D200:E200"/>
    <mergeCell ref="H200:I200"/>
    <mergeCell ref="L200:M200"/>
    <mergeCell ref="N203:N213"/>
    <mergeCell ref="A204:A205"/>
    <mergeCell ref="B204:M205"/>
    <mergeCell ref="D212:E212"/>
    <mergeCell ref="H212:I212"/>
    <mergeCell ref="L212:M212"/>
    <mergeCell ref="N215:N225"/>
    <mergeCell ref="A216:A217"/>
    <mergeCell ref="B216:M217"/>
    <mergeCell ref="D224:E224"/>
    <mergeCell ref="H224:I224"/>
    <mergeCell ref="L224:M224"/>
    <mergeCell ref="N227:N237"/>
    <mergeCell ref="A228:A229"/>
    <mergeCell ref="B228:M229"/>
    <mergeCell ref="D236:E236"/>
    <mergeCell ref="H236:I236"/>
    <mergeCell ref="L236:M236"/>
    <mergeCell ref="N239:N249"/>
    <mergeCell ref="A240:A241"/>
    <mergeCell ref="B240:M241"/>
    <mergeCell ref="D248:E248"/>
    <mergeCell ref="H248:I248"/>
    <mergeCell ref="L248:M248"/>
    <mergeCell ref="N251:N261"/>
    <mergeCell ref="A252:A253"/>
    <mergeCell ref="B252:M253"/>
    <mergeCell ref="D260:E260"/>
    <mergeCell ref="H260:I260"/>
    <mergeCell ref="L260:M260"/>
    <mergeCell ref="N263:N273"/>
    <mergeCell ref="A264:A265"/>
    <mergeCell ref="B264:M265"/>
    <mergeCell ref="D272:E272"/>
    <mergeCell ref="H272:I272"/>
    <mergeCell ref="L272:M272"/>
    <mergeCell ref="N275:N285"/>
    <mergeCell ref="A276:A277"/>
    <mergeCell ref="B276:M277"/>
    <mergeCell ref="D284:E284"/>
    <mergeCell ref="H284:I284"/>
    <mergeCell ref="L284:M284"/>
    <mergeCell ref="N287:N297"/>
    <mergeCell ref="A288:A289"/>
    <mergeCell ref="B288:M289"/>
    <mergeCell ref="D296:E296"/>
    <mergeCell ref="H296:I296"/>
    <mergeCell ref="L296:M296"/>
    <mergeCell ref="N299:N309"/>
    <mergeCell ref="A300:A301"/>
    <mergeCell ref="B300:M301"/>
    <mergeCell ref="D308:E308"/>
    <mergeCell ref="H308:I308"/>
    <mergeCell ref="L308:M308"/>
    <mergeCell ref="N311:N321"/>
    <mergeCell ref="A312:A313"/>
    <mergeCell ref="B312:M313"/>
    <mergeCell ref="D320:E320"/>
    <mergeCell ref="H320:I320"/>
    <mergeCell ref="L320:M320"/>
    <mergeCell ref="N323:N333"/>
    <mergeCell ref="A324:A325"/>
    <mergeCell ref="B324:M325"/>
    <mergeCell ref="D332:E332"/>
    <mergeCell ref="H332:I332"/>
    <mergeCell ref="L332:M332"/>
    <mergeCell ref="N335:N345"/>
    <mergeCell ref="A336:A337"/>
    <mergeCell ref="B336:M337"/>
    <mergeCell ref="D344:E344"/>
    <mergeCell ref="H344:I344"/>
    <mergeCell ref="L344:M344"/>
    <mergeCell ref="N347:N357"/>
    <mergeCell ref="A348:A349"/>
    <mergeCell ref="B348:M349"/>
    <mergeCell ref="D356:E356"/>
    <mergeCell ref="H356:I356"/>
    <mergeCell ref="L356:M356"/>
    <mergeCell ref="N359:N369"/>
    <mergeCell ref="A360:A361"/>
    <mergeCell ref="B360:M361"/>
    <mergeCell ref="D368:E368"/>
    <mergeCell ref="H368:I368"/>
    <mergeCell ref="L368:M368"/>
    <mergeCell ref="N371:N381"/>
    <mergeCell ref="A372:A373"/>
    <mergeCell ref="B372:M373"/>
    <mergeCell ref="D380:E380"/>
    <mergeCell ref="H380:I380"/>
    <mergeCell ref="L380:M380"/>
    <mergeCell ref="N383:N393"/>
    <mergeCell ref="A384:A385"/>
    <mergeCell ref="B384:M385"/>
    <mergeCell ref="D392:E392"/>
    <mergeCell ref="H392:I392"/>
    <mergeCell ref="L392:M392"/>
    <mergeCell ref="N395:N405"/>
    <mergeCell ref="A396:A397"/>
    <mergeCell ref="B396:M397"/>
    <mergeCell ref="D404:E404"/>
    <mergeCell ref="H404:I404"/>
    <mergeCell ref="L404:M404"/>
    <mergeCell ref="N407:N417"/>
    <mergeCell ref="A408:A409"/>
    <mergeCell ref="B408:M409"/>
    <mergeCell ref="D416:E416"/>
    <mergeCell ref="L416:M416"/>
    <mergeCell ref="N419:N429"/>
    <mergeCell ref="A420:A421"/>
    <mergeCell ref="B420:M421"/>
    <mergeCell ref="D428:E428"/>
    <mergeCell ref="H428:I428"/>
    <mergeCell ref="L428:M428"/>
    <mergeCell ref="N431:N441"/>
    <mergeCell ref="A432:A433"/>
    <mergeCell ref="B432:M433"/>
    <mergeCell ref="D440:E440"/>
    <mergeCell ref="H440:I440"/>
    <mergeCell ref="L440:M4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rowBreaks count="2" manualBreakCount="2">
    <brk id="94" max="255" man="1"/>
    <brk id="3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31">
      <selection activeCell="B36" sqref="B36"/>
    </sheetView>
  </sheetViews>
  <sheetFormatPr defaultColWidth="9.140625" defaultRowHeight="12.75"/>
  <cols>
    <col min="1" max="1" width="3.00390625" style="21" customWidth="1"/>
    <col min="2" max="2" width="50.8515625" style="183" customWidth="1"/>
    <col min="3" max="3" width="2.7109375" style="120" bestFit="1" customWidth="1"/>
    <col min="4" max="4" width="3.57421875" style="104" customWidth="1"/>
    <col min="5" max="6" width="2.7109375" style="120" bestFit="1" customWidth="1"/>
    <col min="7" max="7" width="3.57421875" style="104" customWidth="1"/>
    <col min="8" max="8" width="2.7109375" style="120" bestFit="1" customWidth="1"/>
    <col min="9" max="9" width="2.7109375" style="155" bestFit="1" customWidth="1"/>
    <col min="10" max="10" width="3.57421875" style="104" customWidth="1"/>
    <col min="11" max="12" width="2.7109375" style="120" bestFit="1" customWidth="1"/>
    <col min="13" max="13" width="3.57421875" style="104" customWidth="1"/>
    <col min="14" max="14" width="2.7109375" style="155" bestFit="1" customWidth="1"/>
    <col min="15" max="15" width="3.8515625" style="120" customWidth="1"/>
    <col min="16" max="16" width="3.57421875" style="104" customWidth="1"/>
    <col min="17" max="17" width="3.8515625" style="120" customWidth="1"/>
    <col min="18" max="18" width="3.8515625" style="57" customWidth="1"/>
    <col min="19" max="19" width="4.28125" style="53" customWidth="1"/>
    <col min="20" max="20" width="5.8515625" style="46" bestFit="1" customWidth="1"/>
  </cols>
  <sheetData>
    <row r="1" spans="1:20" ht="21.75" customHeight="1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21.75" customHeight="1">
      <c r="A2" s="47"/>
      <c r="B2" s="176" t="s">
        <v>48</v>
      </c>
      <c r="C2" s="129"/>
      <c r="D2" s="95">
        <v>1</v>
      </c>
      <c r="E2" s="117"/>
      <c r="F2" s="121"/>
      <c r="G2" s="95">
        <v>2</v>
      </c>
      <c r="H2" s="117"/>
      <c r="I2" s="146"/>
      <c r="J2" s="95">
        <v>3</v>
      </c>
      <c r="K2" s="117"/>
      <c r="L2" s="121"/>
      <c r="M2" s="95">
        <v>4</v>
      </c>
      <c r="N2" s="163"/>
      <c r="O2" s="121"/>
      <c r="P2" s="95">
        <v>5</v>
      </c>
      <c r="Q2" s="171"/>
      <c r="R2" s="54" t="s">
        <v>49</v>
      </c>
      <c r="S2" s="59" t="s">
        <v>50</v>
      </c>
      <c r="T2" s="94" t="s">
        <v>51</v>
      </c>
    </row>
    <row r="3" spans="1:22" ht="21.75" customHeight="1">
      <c r="A3" s="48">
        <v>1</v>
      </c>
      <c r="B3" s="177" t="str">
        <f>Blad1!B192</f>
        <v>Martin Oxelqvist             SS Manhem                         1717</v>
      </c>
      <c r="C3" s="122">
        <f>Blad1!B195</f>
        <v>2</v>
      </c>
      <c r="D3" s="95">
        <f>Blad1!B197</f>
        <v>1</v>
      </c>
      <c r="E3" s="134"/>
      <c r="F3" s="124"/>
      <c r="G3" s="96">
        <v>0</v>
      </c>
      <c r="H3" s="118">
        <v>4</v>
      </c>
      <c r="I3" s="147">
        <v>9</v>
      </c>
      <c r="J3" s="95">
        <v>1</v>
      </c>
      <c r="K3" s="134"/>
      <c r="L3" s="124"/>
      <c r="M3" s="98">
        <v>0.5</v>
      </c>
      <c r="N3" s="164">
        <v>28</v>
      </c>
      <c r="O3" s="124"/>
      <c r="P3" s="96">
        <v>1</v>
      </c>
      <c r="Q3" s="172">
        <v>29</v>
      </c>
      <c r="R3" s="55">
        <f>D3+G3+J3+M3+P3</f>
        <v>3.5</v>
      </c>
      <c r="S3" s="208">
        <f>Blad1!D200</f>
        <v>12.5</v>
      </c>
      <c r="T3" s="49">
        <v>5</v>
      </c>
      <c r="V3" t="s">
        <v>52</v>
      </c>
    </row>
    <row r="4" spans="1:23" ht="21.75" customHeight="1">
      <c r="A4" s="48">
        <v>2</v>
      </c>
      <c r="B4" s="177" t="str">
        <f>Blad1!B180</f>
        <v>Leonardo Aira                SS Manhem                        1391                          </v>
      </c>
      <c r="C4" s="124"/>
      <c r="D4" s="96">
        <f>Blad1!B185</f>
        <v>0</v>
      </c>
      <c r="E4" s="118">
        <f>Blad1!B183</f>
        <v>1</v>
      </c>
      <c r="F4" s="122">
        <v>25</v>
      </c>
      <c r="G4" s="95">
        <v>0</v>
      </c>
      <c r="H4" s="134"/>
      <c r="I4" s="147">
        <v>3</v>
      </c>
      <c r="J4" s="95">
        <v>1</v>
      </c>
      <c r="K4" s="134"/>
      <c r="L4" s="158">
        <v>23</v>
      </c>
      <c r="M4" s="113">
        <v>0</v>
      </c>
      <c r="N4" s="165"/>
      <c r="O4" s="124"/>
      <c r="P4" s="96">
        <v>1</v>
      </c>
      <c r="Q4" s="172">
        <v>9</v>
      </c>
      <c r="R4" s="203">
        <f>D4+G4+J4+M4+P4</f>
        <v>2</v>
      </c>
      <c r="S4" s="208">
        <f>Blad1!D188</f>
        <v>10</v>
      </c>
      <c r="T4" s="49">
        <v>22</v>
      </c>
      <c r="W4" s="50"/>
    </row>
    <row r="5" spans="1:20" ht="21.75" customHeight="1">
      <c r="A5" s="48">
        <v>3</v>
      </c>
      <c r="B5" s="177" t="str">
        <f>Blad1!B204</f>
        <v>Jan Lindberg                   IFK Hindås                          1318</v>
      </c>
      <c r="C5" s="122">
        <v>4</v>
      </c>
      <c r="D5" s="95">
        <f>Blad1!B209</f>
        <v>0</v>
      </c>
      <c r="E5" s="134"/>
      <c r="F5" s="123"/>
      <c r="G5" s="105">
        <v>0</v>
      </c>
      <c r="H5" s="142">
        <v>26</v>
      </c>
      <c r="I5" s="148"/>
      <c r="J5" s="105">
        <v>0</v>
      </c>
      <c r="K5" s="142">
        <v>2</v>
      </c>
      <c r="L5" s="124"/>
      <c r="M5" s="98">
        <v>0.5</v>
      </c>
      <c r="N5" s="164">
        <v>13</v>
      </c>
      <c r="O5" s="190">
        <v>11</v>
      </c>
      <c r="P5" s="200">
        <v>1</v>
      </c>
      <c r="Q5" s="192"/>
      <c r="R5" s="55">
        <f>D5+G5+J5+M5+P5</f>
        <v>1.5</v>
      </c>
      <c r="S5" s="208">
        <f>Blad1!D212</f>
        <v>11.5</v>
      </c>
      <c r="T5" s="49">
        <v>24</v>
      </c>
    </row>
    <row r="6" spans="1:20" ht="21.75" customHeight="1">
      <c r="A6" s="48">
        <v>4</v>
      </c>
      <c r="B6" s="177" t="str">
        <f>Blad1!B2</f>
        <v>Jonathan Westerberg      Vallentuna SK                       2389</v>
      </c>
      <c r="C6" s="124"/>
      <c r="D6" s="96">
        <f>Blad1!B7</f>
        <v>1</v>
      </c>
      <c r="E6" s="118">
        <f>Blad1!B5</f>
        <v>3</v>
      </c>
      <c r="F6" s="122">
        <v>1</v>
      </c>
      <c r="G6" s="95">
        <v>1</v>
      </c>
      <c r="H6" s="134"/>
      <c r="I6" s="147">
        <v>8</v>
      </c>
      <c r="J6" s="95">
        <v>1</v>
      </c>
      <c r="K6" s="134"/>
      <c r="L6" s="158">
        <v>12</v>
      </c>
      <c r="M6" s="113">
        <v>1</v>
      </c>
      <c r="N6" s="165"/>
      <c r="O6" s="124"/>
      <c r="P6" s="98">
        <v>0.5</v>
      </c>
      <c r="Q6" s="172">
        <v>24</v>
      </c>
      <c r="R6" s="55">
        <f>D6+G6+J6+M6+P6</f>
        <v>4.5</v>
      </c>
      <c r="S6" s="208">
        <f>Blad1!D10</f>
        <v>14.5</v>
      </c>
      <c r="T6" s="49" t="s">
        <v>64</v>
      </c>
    </row>
    <row r="7" spans="1:20" ht="21.75" customHeight="1">
      <c r="A7" s="48">
        <v>5</v>
      </c>
      <c r="B7" s="177" t="str">
        <f>Blad1!B132</f>
        <v>Ulf Hilmersson                Borås-Fristads SK                1670</v>
      </c>
      <c r="C7" s="122">
        <f>Blad1!B135</f>
        <v>6</v>
      </c>
      <c r="D7" s="97">
        <f>Blad1!B137</f>
        <v>0.5</v>
      </c>
      <c r="E7" s="134"/>
      <c r="F7" s="122">
        <v>21</v>
      </c>
      <c r="G7" s="95">
        <v>0</v>
      </c>
      <c r="H7" s="134"/>
      <c r="I7" s="147">
        <v>11</v>
      </c>
      <c r="J7" s="95">
        <v>1</v>
      </c>
      <c r="K7" s="134"/>
      <c r="L7" s="124"/>
      <c r="M7" s="96">
        <v>1</v>
      </c>
      <c r="N7" s="164">
        <v>9</v>
      </c>
      <c r="O7" s="190">
        <v>30</v>
      </c>
      <c r="P7" s="200">
        <v>0</v>
      </c>
      <c r="Q7" s="192"/>
      <c r="R7" s="55">
        <f>D7+G7+J7+M7+P7</f>
        <v>2.5</v>
      </c>
      <c r="S7" s="208">
        <f>Blad1!D140</f>
        <v>9</v>
      </c>
      <c r="T7" s="49">
        <v>17</v>
      </c>
    </row>
    <row r="8" spans="1:20" ht="21.75" customHeight="1">
      <c r="A8" s="48">
        <v>6</v>
      </c>
      <c r="B8" s="177" t="str">
        <f>Blad1!B300</f>
        <v>Zdenko Naglic                SK Kamraterna                     1560</v>
      </c>
      <c r="C8" s="124"/>
      <c r="D8" s="98">
        <f>Blad1!B305</f>
        <v>0.5</v>
      </c>
      <c r="E8" s="118">
        <f>Blad1!B303</f>
        <v>5</v>
      </c>
      <c r="F8" s="122">
        <v>22</v>
      </c>
      <c r="G8" s="95">
        <v>0</v>
      </c>
      <c r="H8" s="134"/>
      <c r="I8" s="147">
        <v>13</v>
      </c>
      <c r="J8" s="95">
        <v>1</v>
      </c>
      <c r="K8" s="134"/>
      <c r="L8" s="124"/>
      <c r="M8" s="96">
        <v>0</v>
      </c>
      <c r="N8" s="164">
        <v>30</v>
      </c>
      <c r="O8" s="124"/>
      <c r="P8" s="96">
        <v>0</v>
      </c>
      <c r="Q8" s="172">
        <v>23</v>
      </c>
      <c r="R8" s="55">
        <f>D8+G8+J8+M8+P8</f>
        <v>1.5</v>
      </c>
      <c r="S8" s="208">
        <f>Blad1!D308</f>
        <v>11.5</v>
      </c>
      <c r="T8" s="49">
        <v>25</v>
      </c>
    </row>
    <row r="9" spans="1:20" ht="21.75" customHeight="1">
      <c r="A9" s="48">
        <v>7</v>
      </c>
      <c r="B9" s="177" t="str">
        <f>Blad1!B348</f>
        <v>Sandro Olofsson            SS Manhem                          1508</v>
      </c>
      <c r="C9" s="122">
        <f>Blad1!B351</f>
        <v>8</v>
      </c>
      <c r="D9" s="95">
        <f>Blad1!B353</f>
        <v>0</v>
      </c>
      <c r="E9" s="134"/>
      <c r="F9" s="124"/>
      <c r="G9" s="98" t="s">
        <v>41</v>
      </c>
      <c r="H9" s="118">
        <v>10</v>
      </c>
      <c r="I9" s="149"/>
      <c r="J9" s="98" t="s">
        <v>42</v>
      </c>
      <c r="K9" s="118"/>
      <c r="L9" s="124"/>
      <c r="M9" s="98" t="s">
        <v>43</v>
      </c>
      <c r="N9" s="164"/>
      <c r="O9" s="124"/>
      <c r="P9" s="98" t="s">
        <v>44</v>
      </c>
      <c r="Q9" s="172"/>
      <c r="R9" s="55" t="s">
        <v>45</v>
      </c>
      <c r="S9" s="208">
        <f>Blad1!H356</f>
        <v>0</v>
      </c>
      <c r="T9" s="49"/>
    </row>
    <row r="10" spans="1:23" ht="21.75" customHeight="1">
      <c r="A10" s="48">
        <v>8</v>
      </c>
      <c r="B10" s="177" t="str">
        <f>Blad1!B25</f>
        <v>Jens Lundell                   Kålltorps SS                         2102</v>
      </c>
      <c r="C10" s="124"/>
      <c r="D10" s="96">
        <f>Blad1!B30</f>
        <v>1</v>
      </c>
      <c r="E10" s="118">
        <f>Blad1!B28</f>
        <v>7</v>
      </c>
      <c r="F10" s="122">
        <v>9</v>
      </c>
      <c r="G10" s="95">
        <v>1</v>
      </c>
      <c r="H10" s="134"/>
      <c r="I10" s="149"/>
      <c r="J10" s="96">
        <v>0</v>
      </c>
      <c r="K10" s="118">
        <v>4</v>
      </c>
      <c r="L10" s="124"/>
      <c r="M10" s="96">
        <v>1</v>
      </c>
      <c r="N10" s="164">
        <v>25</v>
      </c>
      <c r="O10" s="190">
        <v>12</v>
      </c>
      <c r="P10" s="200">
        <v>0</v>
      </c>
      <c r="Q10" s="192"/>
      <c r="R10" s="203">
        <f>D10+G10+J10+M10+P10</f>
        <v>3</v>
      </c>
      <c r="S10" s="208">
        <f>Blad1!D33</f>
        <v>11.5</v>
      </c>
      <c r="T10" s="49">
        <v>10</v>
      </c>
      <c r="W10" s="21"/>
    </row>
    <row r="11" spans="1:23" ht="21.75" customHeight="1">
      <c r="A11" s="48">
        <v>9</v>
      </c>
      <c r="B11" s="177" t="str">
        <f>Blad1!B168</f>
        <v>Edvin Johansson             SS Manhem                        1494</v>
      </c>
      <c r="C11" s="122">
        <f>Blad1!B171</f>
        <v>10</v>
      </c>
      <c r="D11" s="95">
        <f>Blad1!B173</f>
        <v>1</v>
      </c>
      <c r="E11" s="134"/>
      <c r="F11" s="124"/>
      <c r="G11" s="96">
        <v>0</v>
      </c>
      <c r="H11" s="118">
        <v>8</v>
      </c>
      <c r="I11" s="149"/>
      <c r="J11" s="96">
        <v>0</v>
      </c>
      <c r="K11" s="118">
        <v>1</v>
      </c>
      <c r="L11" s="158">
        <v>5</v>
      </c>
      <c r="M11" s="113">
        <v>0</v>
      </c>
      <c r="N11" s="165"/>
      <c r="O11" s="190">
        <v>2</v>
      </c>
      <c r="P11" s="200">
        <v>0</v>
      </c>
      <c r="Q11" s="192"/>
      <c r="R11" s="203">
        <f>D11+G11+J11+M11+P11</f>
        <v>1</v>
      </c>
      <c r="S11" s="208">
        <f>Blad1!D176</f>
        <v>11</v>
      </c>
      <c r="T11" s="49">
        <v>26</v>
      </c>
      <c r="W11" s="21"/>
    </row>
    <row r="12" spans="1:20" ht="21.75" customHeight="1">
      <c r="A12" s="48">
        <v>10</v>
      </c>
      <c r="B12" s="177" t="str">
        <f>Blad1!B312</f>
        <v>Danny Nguyen               Borås-Fristads SK                1316</v>
      </c>
      <c r="C12" s="124"/>
      <c r="D12" s="96">
        <f>Blad1!B317</f>
        <v>0</v>
      </c>
      <c r="E12" s="118">
        <f>Blad1!B315</f>
        <v>9</v>
      </c>
      <c r="F12" s="122">
        <v>7</v>
      </c>
      <c r="G12" s="95">
        <v>1</v>
      </c>
      <c r="H12" s="134"/>
      <c r="I12" s="147">
        <v>17</v>
      </c>
      <c r="J12" s="95">
        <v>0</v>
      </c>
      <c r="K12" s="134"/>
      <c r="L12" s="124"/>
      <c r="M12" s="96">
        <v>0</v>
      </c>
      <c r="N12" s="164">
        <v>18</v>
      </c>
      <c r="O12" s="124"/>
      <c r="P12" s="96">
        <v>0</v>
      </c>
      <c r="Q12" s="172">
        <v>13</v>
      </c>
      <c r="R12" s="203">
        <f>D12+G12+J12+M12+P12</f>
        <v>1</v>
      </c>
      <c r="S12" s="208">
        <f>Blad1!D320</f>
        <v>7</v>
      </c>
      <c r="T12" s="49">
        <v>28</v>
      </c>
    </row>
    <row r="13" spans="1:20" ht="21.75" customHeight="1">
      <c r="A13" s="48">
        <v>11</v>
      </c>
      <c r="B13" s="177" t="str">
        <f>Blad1!B216</f>
        <v>Björn Johansson              Borås Fristads SK                1314</v>
      </c>
      <c r="C13" s="122">
        <v>12</v>
      </c>
      <c r="D13" s="95">
        <f>Blad1!B221</f>
        <v>0</v>
      </c>
      <c r="E13" s="134"/>
      <c r="F13" s="122">
        <v>13</v>
      </c>
      <c r="G13" s="97">
        <v>0.5</v>
      </c>
      <c r="H13" s="134"/>
      <c r="I13" s="149"/>
      <c r="J13" s="96">
        <v>0</v>
      </c>
      <c r="K13" s="118">
        <v>5</v>
      </c>
      <c r="L13" s="124"/>
      <c r="M13" s="96">
        <v>0</v>
      </c>
      <c r="N13" s="164">
        <v>15</v>
      </c>
      <c r="O13" s="124"/>
      <c r="P13" s="96">
        <v>0</v>
      </c>
      <c r="Q13" s="172">
        <v>3</v>
      </c>
      <c r="R13" s="55">
        <f>D13+G13+J13+M13+P13</f>
        <v>0.5</v>
      </c>
      <c r="S13" s="208">
        <f>Blad1!D224</f>
        <v>11.5</v>
      </c>
      <c r="T13" s="49">
        <v>29</v>
      </c>
    </row>
    <row r="14" spans="1:20" ht="21.75" customHeight="1">
      <c r="A14" s="48">
        <v>12</v>
      </c>
      <c r="B14" s="177" t="str">
        <f>Blad1!B49</f>
        <v>Johannes Aira                  SS Manhem                        2028</v>
      </c>
      <c r="C14" s="124"/>
      <c r="D14" s="96">
        <f>Blad1!B54</f>
        <v>1</v>
      </c>
      <c r="E14" s="118">
        <v>11</v>
      </c>
      <c r="F14" s="122">
        <v>14</v>
      </c>
      <c r="G14" s="95">
        <v>1</v>
      </c>
      <c r="H14" s="134"/>
      <c r="I14" s="206">
        <v>16</v>
      </c>
      <c r="J14" s="200">
        <v>1</v>
      </c>
      <c r="K14" s="207"/>
      <c r="L14" s="124"/>
      <c r="M14" s="96">
        <v>0</v>
      </c>
      <c r="N14" s="164">
        <v>4</v>
      </c>
      <c r="O14" s="124"/>
      <c r="P14" s="96">
        <v>1</v>
      </c>
      <c r="Q14" s="172">
        <v>8</v>
      </c>
      <c r="R14" s="203">
        <f>D14+G14+J14+M14+P14</f>
        <v>4</v>
      </c>
      <c r="S14" s="208">
        <f>Blad1!D57</f>
        <v>13.5</v>
      </c>
      <c r="T14" s="49" t="s">
        <v>66</v>
      </c>
    </row>
    <row r="15" spans="1:20" ht="21.75" customHeight="1">
      <c r="A15" s="48">
        <v>13</v>
      </c>
      <c r="B15" s="177" t="str">
        <f>Blad1!B240</f>
        <v>Martin Bjureblad             SS Manhem                         1272</v>
      </c>
      <c r="C15" s="122">
        <f>Blad1!B243</f>
        <v>14</v>
      </c>
      <c r="D15" s="95">
        <f>Blad1!B245</f>
        <v>0</v>
      </c>
      <c r="E15" s="134"/>
      <c r="F15" s="123"/>
      <c r="G15" s="106">
        <v>0.5</v>
      </c>
      <c r="H15" s="142">
        <v>11</v>
      </c>
      <c r="I15" s="149"/>
      <c r="J15" s="96">
        <v>0</v>
      </c>
      <c r="K15" s="118">
        <v>6</v>
      </c>
      <c r="L15" s="158">
        <v>3</v>
      </c>
      <c r="M15" s="112">
        <v>0.5</v>
      </c>
      <c r="N15" s="165"/>
      <c r="O15" s="190">
        <v>10</v>
      </c>
      <c r="P15" s="200">
        <v>1</v>
      </c>
      <c r="Q15" s="192"/>
      <c r="R15" s="203">
        <f>D15+G15+J15+M15+P15</f>
        <v>2</v>
      </c>
      <c r="S15" s="208">
        <f>Blad1!D248</f>
        <v>7</v>
      </c>
      <c r="T15" s="49">
        <v>23</v>
      </c>
    </row>
    <row r="16" spans="1:20" ht="21.75" customHeight="1">
      <c r="A16" s="48">
        <v>14</v>
      </c>
      <c r="B16" s="177" t="str">
        <f>Blad1!B288</f>
        <v>Daniel Namvar                Borås-Fristads SK                1392</v>
      </c>
      <c r="C16" s="124"/>
      <c r="D16" s="96">
        <f>Blad1!B293</f>
        <v>1</v>
      </c>
      <c r="E16" s="118">
        <f>Blad1!B291</f>
        <v>13</v>
      </c>
      <c r="F16" s="124"/>
      <c r="G16" s="96">
        <v>0</v>
      </c>
      <c r="H16" s="118">
        <v>12</v>
      </c>
      <c r="I16" s="147">
        <v>18</v>
      </c>
      <c r="J16" s="95">
        <v>1</v>
      </c>
      <c r="K16" s="134"/>
      <c r="L16" s="158">
        <v>21</v>
      </c>
      <c r="M16" s="113">
        <v>0</v>
      </c>
      <c r="N16" s="165"/>
      <c r="O16" s="190">
        <v>17</v>
      </c>
      <c r="P16" s="200">
        <v>1</v>
      </c>
      <c r="Q16" s="192"/>
      <c r="R16" s="203">
        <f>D16+G16+J16+M16+P16</f>
        <v>3</v>
      </c>
      <c r="S16" s="208">
        <f>Blad1!D296</f>
        <v>11</v>
      </c>
      <c r="T16" s="49">
        <v>11</v>
      </c>
    </row>
    <row r="17" spans="1:23" ht="21.75" customHeight="1">
      <c r="A17" s="48">
        <v>15</v>
      </c>
      <c r="B17" s="177" t="str">
        <f>Blad1!B252</f>
        <v>Marco Limeta                 Örgryte SK                          1252</v>
      </c>
      <c r="C17" s="122">
        <f>Blad1!B255</f>
        <v>16</v>
      </c>
      <c r="D17" s="95">
        <v>0</v>
      </c>
      <c r="E17" s="134"/>
      <c r="F17" s="122">
        <v>17</v>
      </c>
      <c r="G17" s="95">
        <v>0</v>
      </c>
      <c r="H17" s="143"/>
      <c r="I17" s="149"/>
      <c r="J17" s="96">
        <v>1</v>
      </c>
      <c r="K17" s="156" t="s">
        <v>32</v>
      </c>
      <c r="L17" s="158">
        <v>11</v>
      </c>
      <c r="M17" s="113">
        <v>1</v>
      </c>
      <c r="N17" s="165"/>
      <c r="O17" s="124"/>
      <c r="P17" s="96">
        <v>1</v>
      </c>
      <c r="Q17" s="172">
        <v>19</v>
      </c>
      <c r="R17" s="203">
        <f>D17+G17+J17+M17+P17</f>
        <v>3</v>
      </c>
      <c r="S17" s="208">
        <f>Blad1!D296</f>
        <v>11</v>
      </c>
      <c r="T17" s="49">
        <v>12</v>
      </c>
      <c r="W17" s="215"/>
    </row>
    <row r="18" spans="1:20" ht="25.5" customHeight="1" thickBot="1">
      <c r="A18" s="65">
        <v>16</v>
      </c>
      <c r="B18" s="178" t="str">
        <f>Blad1!B96</f>
        <v>Sami Olsson                  Borås-Fristads SK                1901</v>
      </c>
      <c r="C18" s="125"/>
      <c r="D18" s="99">
        <f>Blad1!B101</f>
        <v>1</v>
      </c>
      <c r="E18" s="135">
        <v>15</v>
      </c>
      <c r="F18" s="140">
        <v>18</v>
      </c>
      <c r="G18" s="107">
        <v>1</v>
      </c>
      <c r="H18" s="144"/>
      <c r="I18" s="150"/>
      <c r="J18" s="99">
        <v>0</v>
      </c>
      <c r="K18" s="135">
        <v>12</v>
      </c>
      <c r="L18" s="159">
        <v>20</v>
      </c>
      <c r="M18" s="114">
        <v>0</v>
      </c>
      <c r="N18" s="166"/>
      <c r="O18" s="125"/>
      <c r="P18" s="99">
        <v>1</v>
      </c>
      <c r="Q18" s="173">
        <v>25</v>
      </c>
      <c r="R18" s="205">
        <f>D18+G18+J18+M18+P18</f>
        <v>3</v>
      </c>
      <c r="S18" s="209">
        <f>Blad1!D104</f>
        <v>13</v>
      </c>
      <c r="T18" s="66">
        <v>8</v>
      </c>
    </row>
    <row r="19" spans="1:20" ht="21.75" customHeight="1" thickTop="1">
      <c r="A19" s="63">
        <v>17</v>
      </c>
      <c r="B19" s="179" t="str">
        <f>Blad1!B228</f>
        <v>Aste Olindersson            Öckerö SS                           1232 </v>
      </c>
      <c r="C19" s="130">
        <f>Blad1!B231</f>
        <v>18</v>
      </c>
      <c r="D19" s="100">
        <f>Blad1!B233</f>
        <v>0</v>
      </c>
      <c r="E19" s="136"/>
      <c r="F19" s="126"/>
      <c r="G19" s="108">
        <v>1</v>
      </c>
      <c r="H19" s="145">
        <v>15</v>
      </c>
      <c r="I19" s="151"/>
      <c r="J19" s="108">
        <v>1</v>
      </c>
      <c r="K19" s="145">
        <v>10</v>
      </c>
      <c r="L19" s="160">
        <v>29</v>
      </c>
      <c r="M19" s="115">
        <v>0</v>
      </c>
      <c r="N19" s="167"/>
      <c r="O19" s="126"/>
      <c r="P19" s="108">
        <v>0</v>
      </c>
      <c r="Q19" s="174">
        <v>14</v>
      </c>
      <c r="R19" s="214">
        <f>D19+G19+J19+M19+P19</f>
        <v>2</v>
      </c>
      <c r="S19" s="210">
        <f>Blad1!D236</f>
        <v>10.5</v>
      </c>
      <c r="T19" s="64">
        <v>21</v>
      </c>
    </row>
    <row r="20" spans="1:22" ht="21.75" customHeight="1">
      <c r="A20" s="67">
        <v>18</v>
      </c>
      <c r="B20" s="180" t="str">
        <f>Blad1!B144</f>
        <v>Svante Norlander            SS Manhem                         1652</v>
      </c>
      <c r="C20" s="127"/>
      <c r="D20" s="101">
        <f>Blad1!B149</f>
        <v>1</v>
      </c>
      <c r="E20" s="137">
        <f>Blad1!B147</f>
        <v>17</v>
      </c>
      <c r="F20" s="127"/>
      <c r="G20" s="101">
        <v>0</v>
      </c>
      <c r="H20" s="137">
        <v>16</v>
      </c>
      <c r="I20" s="152"/>
      <c r="J20" s="101">
        <v>0</v>
      </c>
      <c r="K20" s="137">
        <v>14</v>
      </c>
      <c r="L20" s="161">
        <v>10</v>
      </c>
      <c r="M20" s="189">
        <v>1</v>
      </c>
      <c r="N20" s="168"/>
      <c r="O20" s="194">
        <v>26</v>
      </c>
      <c r="P20" s="201">
        <v>0</v>
      </c>
      <c r="Q20" s="195"/>
      <c r="R20" s="204">
        <f>D20+G20+J20+M20+P20</f>
        <v>2</v>
      </c>
      <c r="S20" s="211">
        <f>Blad1!D152</f>
        <v>11</v>
      </c>
      <c r="T20" s="62">
        <v>20</v>
      </c>
      <c r="V20" s="21"/>
    </row>
    <row r="21" spans="1:22" ht="21.75" customHeight="1">
      <c r="A21" s="60">
        <v>19</v>
      </c>
      <c r="B21" s="181" t="str">
        <f>Blad1!B156</f>
        <v>Robert Jörn                    SS Manhem                         1592</v>
      </c>
      <c r="C21" s="131">
        <v>20</v>
      </c>
      <c r="D21" s="102">
        <f>Blad1!B161</f>
        <v>0</v>
      </c>
      <c r="E21" s="138"/>
      <c r="F21" s="131">
        <v>23</v>
      </c>
      <c r="G21" s="102">
        <v>1</v>
      </c>
      <c r="H21" s="138"/>
      <c r="I21" s="153"/>
      <c r="J21" s="110">
        <v>0.5</v>
      </c>
      <c r="K21" s="119">
        <v>30</v>
      </c>
      <c r="L21" s="128"/>
      <c r="M21" s="110">
        <v>0.5</v>
      </c>
      <c r="N21" s="169">
        <v>26</v>
      </c>
      <c r="O21" s="196">
        <v>15</v>
      </c>
      <c r="P21" s="202">
        <v>0</v>
      </c>
      <c r="Q21" s="197"/>
      <c r="R21" s="204">
        <f>D21+G21+J21+M21+P21</f>
        <v>2</v>
      </c>
      <c r="S21" s="212">
        <f>Blad1!D164</f>
        <v>13.5</v>
      </c>
      <c r="T21" s="61">
        <v>18</v>
      </c>
      <c r="V21" s="21"/>
    </row>
    <row r="22" spans="1:20" ht="21.75" customHeight="1">
      <c r="A22" s="48">
        <v>20</v>
      </c>
      <c r="B22" s="177" t="str">
        <f>Blad1!B61</f>
        <v>Dariush Kenani               SS Manhem                         2015</v>
      </c>
      <c r="C22" s="124"/>
      <c r="D22" s="96">
        <f>Blad1!B66</f>
        <v>1</v>
      </c>
      <c r="E22" s="118">
        <f>Blad1!B64</f>
        <v>19</v>
      </c>
      <c r="F22" s="122">
        <v>24</v>
      </c>
      <c r="G22" s="97">
        <v>0.5</v>
      </c>
      <c r="H22" s="134"/>
      <c r="I22" s="147">
        <v>28</v>
      </c>
      <c r="J22" s="97">
        <v>0.5</v>
      </c>
      <c r="K22" s="134"/>
      <c r="L22" s="124"/>
      <c r="M22" s="96">
        <v>1</v>
      </c>
      <c r="N22" s="164">
        <v>16</v>
      </c>
      <c r="O22" s="124"/>
      <c r="P22" s="96">
        <v>1</v>
      </c>
      <c r="Q22" s="172">
        <v>21</v>
      </c>
      <c r="R22" s="203">
        <f>D22+G22+J22+M22+P22</f>
        <v>4</v>
      </c>
      <c r="S22" s="208">
        <f>Blad1!D69</f>
        <v>13.5</v>
      </c>
      <c r="T22" s="49" t="s">
        <v>67</v>
      </c>
    </row>
    <row r="23" spans="1:20" ht="21.75" customHeight="1">
      <c r="A23" s="48">
        <v>21</v>
      </c>
      <c r="B23" s="177" t="str">
        <f>Blad1!B120</f>
        <v>Lars Hägglund                Borås Fristads SK                1735</v>
      </c>
      <c r="C23" s="122">
        <f>Blad1!B123</f>
        <v>22</v>
      </c>
      <c r="D23" s="97">
        <f>Blad1!B125</f>
        <v>0.5</v>
      </c>
      <c r="E23" s="134"/>
      <c r="F23" s="124"/>
      <c r="G23" s="96">
        <v>1</v>
      </c>
      <c r="H23" s="118">
        <v>5</v>
      </c>
      <c r="I23" s="147">
        <v>25</v>
      </c>
      <c r="J23" s="97">
        <v>0.5</v>
      </c>
      <c r="K23" s="134"/>
      <c r="L23" s="124"/>
      <c r="M23" s="96">
        <v>1</v>
      </c>
      <c r="N23" s="164">
        <v>14</v>
      </c>
      <c r="O23" s="190">
        <v>20</v>
      </c>
      <c r="P23" s="200">
        <v>0</v>
      </c>
      <c r="Q23" s="192"/>
      <c r="R23" s="203">
        <f>D23+G23+J23+M23+P23</f>
        <v>3</v>
      </c>
      <c r="S23" s="208">
        <f>Blad1!D128</f>
        <v>12</v>
      </c>
      <c r="T23" s="49">
        <v>9</v>
      </c>
    </row>
    <row r="24" spans="1:20" ht="21.75" customHeight="1">
      <c r="A24" s="48">
        <v>22</v>
      </c>
      <c r="B24" s="177" t="str">
        <f>Blad1!B336</f>
        <v>Ekstrand Bertil               SS Manhem                         1713</v>
      </c>
      <c r="C24" s="124"/>
      <c r="D24" s="98">
        <f>Blad1!B341</f>
        <v>0.5</v>
      </c>
      <c r="E24" s="118">
        <f>Blad1!B339</f>
        <v>21</v>
      </c>
      <c r="F24" s="124"/>
      <c r="G24" s="96">
        <v>1</v>
      </c>
      <c r="H24" s="118">
        <v>6</v>
      </c>
      <c r="I24" s="147">
        <v>26</v>
      </c>
      <c r="J24" s="95">
        <v>1</v>
      </c>
      <c r="K24" s="134"/>
      <c r="L24" s="124"/>
      <c r="M24" s="96">
        <v>0</v>
      </c>
      <c r="N24" s="164">
        <v>24</v>
      </c>
      <c r="O24" s="190">
        <v>28</v>
      </c>
      <c r="P24" s="200">
        <v>0</v>
      </c>
      <c r="Q24" s="192"/>
      <c r="R24" s="55">
        <f>D24+G24+J24+M24+P24</f>
        <v>2.5</v>
      </c>
      <c r="S24" s="208">
        <f>Blad1!D344</f>
        <v>13.5</v>
      </c>
      <c r="T24" s="49">
        <v>16</v>
      </c>
    </row>
    <row r="25" spans="1:20" ht="21.75" customHeight="1">
      <c r="A25" s="48">
        <v>23</v>
      </c>
      <c r="B25" s="177" t="str">
        <f>Blad1!B324</f>
        <v>Linus Eriksson                Bjursås SK                          1800</v>
      </c>
      <c r="C25" s="122">
        <f>Blad1!B327</f>
        <v>24</v>
      </c>
      <c r="D25" s="95">
        <f>Blad1!B329</f>
        <v>0</v>
      </c>
      <c r="E25" s="134"/>
      <c r="F25" s="124"/>
      <c r="G25" s="96">
        <v>0</v>
      </c>
      <c r="H25" s="118">
        <v>19</v>
      </c>
      <c r="I25" s="147">
        <v>27</v>
      </c>
      <c r="J25" s="95">
        <v>1</v>
      </c>
      <c r="K25" s="134"/>
      <c r="L25" s="124"/>
      <c r="M25" s="96">
        <v>1</v>
      </c>
      <c r="N25" s="164">
        <v>2</v>
      </c>
      <c r="O25" s="190">
        <v>6</v>
      </c>
      <c r="P25" s="200">
        <v>1</v>
      </c>
      <c r="Q25" s="192"/>
      <c r="R25" s="203">
        <f>D25+G25+J25+M25+P25</f>
        <v>3</v>
      </c>
      <c r="S25" s="208">
        <f>Blad1!D332</f>
        <v>9.5</v>
      </c>
      <c r="T25" s="49">
        <v>13</v>
      </c>
    </row>
    <row r="26" spans="1:20" ht="21.75" customHeight="1">
      <c r="A26" s="48">
        <v>24</v>
      </c>
      <c r="B26" s="177" t="str">
        <f>Blad1!B37</f>
        <v>Harald Berggren Torell      SS Manhem                        2096</v>
      </c>
      <c r="C26" s="124"/>
      <c r="D26" s="96">
        <f>Blad1!B42</f>
        <v>1</v>
      </c>
      <c r="E26" s="118">
        <f>Blad1!B40</f>
        <v>23</v>
      </c>
      <c r="F26" s="124"/>
      <c r="G26" s="98">
        <v>0.5</v>
      </c>
      <c r="H26" s="118">
        <v>20</v>
      </c>
      <c r="I26" s="147">
        <v>29</v>
      </c>
      <c r="J26" s="95">
        <v>1</v>
      </c>
      <c r="K26" s="134"/>
      <c r="L26" s="158">
        <v>22</v>
      </c>
      <c r="M26" s="113">
        <v>1</v>
      </c>
      <c r="N26" s="165"/>
      <c r="O26" s="190">
        <v>4</v>
      </c>
      <c r="P26" s="191">
        <v>0.5</v>
      </c>
      <c r="Q26" s="192"/>
      <c r="R26" s="203">
        <f>D26+G26+J26+M26+P26</f>
        <v>4</v>
      </c>
      <c r="S26" s="208">
        <f>Blad1!D45</f>
        <v>14</v>
      </c>
      <c r="T26" s="49" t="s">
        <v>65</v>
      </c>
    </row>
    <row r="27" spans="1:23" ht="21.75" customHeight="1">
      <c r="A27" s="48">
        <v>25</v>
      </c>
      <c r="B27" s="177" t="str">
        <f>Blad1!B85</f>
        <v>Börje Persson                 Borås-Fristads SK                1778</v>
      </c>
      <c r="C27" s="122">
        <f>Blad1!B88</f>
        <v>26</v>
      </c>
      <c r="D27" s="97">
        <f>Blad1!B90</f>
        <v>0.5</v>
      </c>
      <c r="E27" s="134"/>
      <c r="F27" s="124"/>
      <c r="G27" s="96">
        <v>1</v>
      </c>
      <c r="H27" s="118">
        <v>2</v>
      </c>
      <c r="I27" s="149"/>
      <c r="J27" s="98">
        <v>0.5</v>
      </c>
      <c r="K27" s="118">
        <v>21</v>
      </c>
      <c r="L27" s="124">
        <v>8</v>
      </c>
      <c r="M27" s="96">
        <v>0</v>
      </c>
      <c r="N27" s="164"/>
      <c r="O27" s="190">
        <v>16</v>
      </c>
      <c r="P27" s="200">
        <v>0</v>
      </c>
      <c r="Q27" s="192"/>
      <c r="R27" s="203">
        <f>D27+G27+J27+M27+P27</f>
        <v>2</v>
      </c>
      <c r="S27" s="208">
        <f>Blad1!D93</f>
        <v>12</v>
      </c>
      <c r="T27" s="49">
        <v>19</v>
      </c>
      <c r="W27" s="215"/>
    </row>
    <row r="28" spans="1:20" ht="21.75" customHeight="1">
      <c r="A28" s="48">
        <v>26</v>
      </c>
      <c r="B28" s="177" t="str">
        <f>Blad1!B108</f>
        <v>Tommy Wickström          Bjursås SK                          1896</v>
      </c>
      <c r="C28" s="124"/>
      <c r="D28" s="98">
        <f>Blad1!B113</f>
        <v>0.5</v>
      </c>
      <c r="E28" s="118">
        <f>Blad1!B111</f>
        <v>25</v>
      </c>
      <c r="F28" s="122">
        <v>3</v>
      </c>
      <c r="G28" s="95">
        <v>1</v>
      </c>
      <c r="H28" s="134"/>
      <c r="I28" s="149"/>
      <c r="J28" s="96">
        <v>0</v>
      </c>
      <c r="K28" s="118">
        <v>22</v>
      </c>
      <c r="L28" s="158">
        <v>19</v>
      </c>
      <c r="M28" s="112">
        <v>0.5</v>
      </c>
      <c r="N28" s="165"/>
      <c r="O28" s="124"/>
      <c r="P28" s="96">
        <v>1</v>
      </c>
      <c r="Q28" s="172">
        <v>18</v>
      </c>
      <c r="R28" s="203">
        <f>D28+G28+J28+M28+P28</f>
        <v>3</v>
      </c>
      <c r="S28" s="208">
        <f>Blad1!D116</f>
        <v>8.5</v>
      </c>
      <c r="T28" s="49">
        <v>14</v>
      </c>
    </row>
    <row r="29" spans="1:20" ht="21.75" customHeight="1">
      <c r="A29" s="48">
        <v>27</v>
      </c>
      <c r="B29" s="177" t="str">
        <f>Blad1!B264</f>
        <v>Per-Axel Persson            SS Manhem                        1030                       </v>
      </c>
      <c r="C29" s="122">
        <f>Blad1!B267</f>
        <v>28</v>
      </c>
      <c r="D29" s="95">
        <f>Blad1!B269</f>
        <v>0</v>
      </c>
      <c r="E29" s="134"/>
      <c r="F29" s="124"/>
      <c r="G29" s="96">
        <v>0</v>
      </c>
      <c r="H29" s="118">
        <v>30</v>
      </c>
      <c r="I29" s="149"/>
      <c r="J29" s="96">
        <v>0</v>
      </c>
      <c r="K29" s="118">
        <v>23</v>
      </c>
      <c r="L29" s="124"/>
      <c r="M29" s="96">
        <v>1</v>
      </c>
      <c r="N29" s="164" t="s">
        <v>32</v>
      </c>
      <c r="O29" s="124"/>
      <c r="P29" s="96">
        <v>0</v>
      </c>
      <c r="Q29" s="172"/>
      <c r="R29" s="203">
        <f>D29+G29+J29+M29+P29</f>
        <v>1</v>
      </c>
      <c r="S29" s="208">
        <f>Blad1!D272</f>
        <v>10</v>
      </c>
      <c r="T29" s="49">
        <v>27</v>
      </c>
    </row>
    <row r="30" spans="1:20" ht="21.75" customHeight="1">
      <c r="A30" s="48">
        <v>28</v>
      </c>
      <c r="B30" s="177" t="str">
        <f>Blad1!B14</f>
        <v>Kristian Eriksson            Varberg SK                          2117</v>
      </c>
      <c r="C30" s="124"/>
      <c r="D30" s="96">
        <f>Blad1!B19</f>
        <v>1</v>
      </c>
      <c r="E30" s="118">
        <f>Blad1!B17</f>
        <v>27</v>
      </c>
      <c r="F30" s="122">
        <v>29</v>
      </c>
      <c r="G30" s="97">
        <v>0.5</v>
      </c>
      <c r="H30" s="134"/>
      <c r="I30" s="149"/>
      <c r="J30" s="98">
        <v>0.5</v>
      </c>
      <c r="K30" s="118">
        <v>20</v>
      </c>
      <c r="L30" s="158">
        <v>1</v>
      </c>
      <c r="M30" s="112">
        <v>0.5</v>
      </c>
      <c r="N30" s="165"/>
      <c r="O30" s="124"/>
      <c r="P30" s="96">
        <v>1</v>
      </c>
      <c r="Q30" s="172">
        <v>22</v>
      </c>
      <c r="R30" s="55">
        <f>D30+G30+J30+M30+P30</f>
        <v>3.5</v>
      </c>
      <c r="S30" s="208">
        <f>Blad1!D22</f>
        <v>12.5</v>
      </c>
      <c r="T30" s="49">
        <v>6</v>
      </c>
    </row>
    <row r="31" spans="1:20" ht="21.75" customHeight="1">
      <c r="A31" s="48">
        <v>29</v>
      </c>
      <c r="B31" s="177" t="str">
        <f>Blad1!B73</f>
        <v>Kent Jägerflod                SK Kamraterna                    1826</v>
      </c>
      <c r="C31" s="122">
        <f>Blad1!B76</f>
        <v>30</v>
      </c>
      <c r="D31" s="95">
        <f>Blad1!B78</f>
        <v>1</v>
      </c>
      <c r="E31" s="134"/>
      <c r="F31" s="124"/>
      <c r="G31" s="98">
        <v>0.5</v>
      </c>
      <c r="H31" s="118">
        <v>28</v>
      </c>
      <c r="I31" s="149"/>
      <c r="J31" s="96">
        <v>0</v>
      </c>
      <c r="K31" s="118">
        <v>24</v>
      </c>
      <c r="L31" s="124"/>
      <c r="M31" s="96">
        <v>1</v>
      </c>
      <c r="N31" s="164">
        <v>17</v>
      </c>
      <c r="O31" s="190">
        <v>1</v>
      </c>
      <c r="P31" s="200">
        <v>0</v>
      </c>
      <c r="Q31" s="192"/>
      <c r="R31" s="55">
        <f>D31+G31+J31+M31+P31</f>
        <v>2.5</v>
      </c>
      <c r="S31" s="208">
        <f>Blad1!D81</f>
        <v>14.5</v>
      </c>
      <c r="T31" s="49">
        <v>15</v>
      </c>
    </row>
    <row r="32" spans="1:20" ht="21.75" customHeight="1">
      <c r="A32" s="51">
        <v>30</v>
      </c>
      <c r="B32" s="182" t="str">
        <f>Blad1!B276</f>
        <v>Vojislav Djordjic             SS Manhem                         1569</v>
      </c>
      <c r="C32" s="132"/>
      <c r="D32" s="103">
        <f>Blad1!B281</f>
        <v>0</v>
      </c>
      <c r="E32" s="139">
        <v>29</v>
      </c>
      <c r="F32" s="141">
        <v>28</v>
      </c>
      <c r="G32" s="109">
        <v>1</v>
      </c>
      <c r="H32" s="141"/>
      <c r="I32" s="154">
        <v>19</v>
      </c>
      <c r="J32" s="111">
        <v>0.5</v>
      </c>
      <c r="K32" s="157"/>
      <c r="L32" s="162">
        <v>6</v>
      </c>
      <c r="M32" s="116">
        <v>1</v>
      </c>
      <c r="N32" s="170"/>
      <c r="O32" s="132"/>
      <c r="P32" s="103">
        <v>1</v>
      </c>
      <c r="Q32" s="175">
        <v>5</v>
      </c>
      <c r="R32" s="56">
        <f>D32+G32+J32+M32+P32</f>
        <v>3.5</v>
      </c>
      <c r="S32" s="213">
        <f>Blad1!D284</f>
        <v>8.5</v>
      </c>
      <c r="T32" s="52">
        <v>7</v>
      </c>
    </row>
    <row r="33" ht="27" thickTop="1"/>
    <row r="36" ht="26.25">
      <c r="B36" s="216" t="s">
        <v>68</v>
      </c>
    </row>
    <row r="37" ht="26.25">
      <c r="B37" s="184">
        <v>600</v>
      </c>
    </row>
    <row r="38" ht="26.25">
      <c r="B38" s="184">
        <v>400</v>
      </c>
    </row>
    <row r="39" ht="26.25">
      <c r="B39" s="185" t="s">
        <v>53</v>
      </c>
    </row>
    <row r="40" ht="26.25">
      <c r="B40" s="179" t="s">
        <v>54</v>
      </c>
    </row>
    <row r="41" spans="1:2" ht="26.25">
      <c r="A41" s="27">
        <v>1</v>
      </c>
      <c r="B41" s="179" t="s">
        <v>55</v>
      </c>
    </row>
    <row r="42" spans="1:2" ht="26.25">
      <c r="A42" s="27">
        <v>2</v>
      </c>
      <c r="B42" s="186" t="s">
        <v>56</v>
      </c>
    </row>
    <row r="43" spans="1:2" ht="26.25">
      <c r="A43" s="27">
        <v>3</v>
      </c>
      <c r="B43" s="181" t="s">
        <v>57</v>
      </c>
    </row>
    <row r="44" ht="26.25">
      <c r="B44" s="187"/>
    </row>
    <row r="45" ht="26.25">
      <c r="B45" s="185" t="s">
        <v>58</v>
      </c>
    </row>
    <row r="46" spans="2:3" ht="26.25">
      <c r="B46" s="179" t="s">
        <v>59</v>
      </c>
      <c r="C46" s="133"/>
    </row>
    <row r="47" spans="2:3" ht="26.25">
      <c r="B47" s="179" t="s">
        <v>60</v>
      </c>
      <c r="C47" s="133"/>
    </row>
    <row r="48" spans="2:3" ht="26.25">
      <c r="B48" s="179" t="s">
        <v>61</v>
      </c>
      <c r="C48" s="133"/>
    </row>
    <row r="49" spans="2:3" ht="26.25">
      <c r="B49" s="181" t="s">
        <v>62</v>
      </c>
      <c r="C49" s="133"/>
    </row>
    <row r="50" spans="2:3" ht="26.25">
      <c r="B50" s="188" t="s">
        <v>63</v>
      </c>
      <c r="C50" s="133"/>
    </row>
    <row r="51" ht="26.25">
      <c r="C51" s="133"/>
    </row>
    <row r="52" ht="26.25">
      <c r="C52" s="133"/>
    </row>
    <row r="53" ht="26.25">
      <c r="C53" s="133"/>
    </row>
    <row r="54" ht="26.25">
      <c r="C54" s="133"/>
    </row>
    <row r="55" ht="26.25">
      <c r="C55" s="133"/>
    </row>
  </sheetData>
  <sheetProtection selectLockedCells="1" selectUnlockedCells="1"/>
  <mergeCells count="1">
    <mergeCell ref="A1:T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Schacksällskapet Manhem</dc:creator>
  <cp:keywords/>
  <dc:description/>
  <cp:lastModifiedBy>Schacksällskapet Manhem</cp:lastModifiedBy>
  <cp:lastPrinted>2012-02-12T20:07:50Z</cp:lastPrinted>
  <dcterms:modified xsi:type="dcterms:W3CDTF">2012-02-12T20:38:49Z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884364933</vt:i4>
  </property>
  <property fmtid="{D5CDD505-2E9C-101B-9397-08002B2CF9AE}" pid="4" name="_EmailSubje">
    <vt:lpwstr>Ebbe Cup 25</vt:lpwstr>
  </property>
  <property fmtid="{D5CDD505-2E9C-101B-9397-08002B2CF9AE}" pid="5" name="_AuthorEma">
    <vt:lpwstr>ssmanhem@telia.com</vt:lpwstr>
  </property>
  <property fmtid="{D5CDD505-2E9C-101B-9397-08002B2CF9AE}" pid="6" name="_AuthorEmailDisplayNa">
    <vt:lpwstr>Schacksällskapet Manhem</vt:lpwstr>
  </property>
</Properties>
</file>